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Projet BM\2023\PTAB 2023\Version finale\"/>
    </mc:Choice>
  </mc:AlternateContent>
  <bookViews>
    <workbookView xWindow="0" yWindow="0" windowWidth="23040" windowHeight="8904"/>
  </bookViews>
  <sheets>
    <sheet name="PTAB 2023 intégral"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5" i="1" l="1"/>
  <c r="W18" i="1"/>
  <c r="W33" i="1"/>
  <c r="W44" i="1"/>
  <c r="W45" i="1" s="1"/>
  <c r="W53" i="1"/>
  <c r="W61" i="1"/>
  <c r="W66" i="1"/>
  <c r="W74" i="1"/>
  <c r="W170" i="1"/>
  <c r="W183" i="1"/>
  <c r="W189" i="1"/>
  <c r="W212" i="1"/>
  <c r="W231" i="1"/>
  <c r="W233" i="1" s="1"/>
  <c r="X19" i="1" l="1"/>
  <c r="X45" i="1"/>
  <c r="X235" i="1" s="1"/>
  <c r="Y23" i="1" l="1"/>
  <c r="Y24" i="1"/>
  <c r="Y25" i="1"/>
  <c r="W12" i="1" l="1"/>
  <c r="W19" i="1" s="1"/>
  <c r="W56" i="1"/>
  <c r="W75" i="1" s="1"/>
  <c r="W192" i="1"/>
  <c r="W213" i="1" s="1"/>
  <c r="W235" i="1" s="1"/>
  <c r="W175" i="1"/>
</calcChain>
</file>

<file path=xl/comments1.xml><?xml version="1.0" encoding="utf-8"?>
<comments xmlns="http://schemas.openxmlformats.org/spreadsheetml/2006/main">
  <authors>
    <author>Schenineda</author>
  </authors>
  <commentList>
    <comment ref="V6" authorId="0" shapeId="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List>
</comments>
</file>

<file path=xl/sharedStrings.xml><?xml version="1.0" encoding="utf-8"?>
<sst xmlns="http://schemas.openxmlformats.org/spreadsheetml/2006/main" count="590" uniqueCount="430">
  <si>
    <t>Nom du centre</t>
  </si>
  <si>
    <t>CEFORGRIS</t>
  </si>
  <si>
    <t>Institution</t>
  </si>
  <si>
    <t>Université Joseph KI-ZERBO</t>
  </si>
  <si>
    <t>Pays</t>
  </si>
  <si>
    <t>BURKINA FASO</t>
  </si>
  <si>
    <t>Leader du centre</t>
  </si>
  <si>
    <t>Seindira MAGNINI</t>
  </si>
  <si>
    <t>Plan de travail annuel (mois XXX-mois XXX, année)</t>
  </si>
  <si>
    <t>PTA DU 1er JANVIER AU 31 DECEMBRE 2023</t>
  </si>
  <si>
    <t>Activités du plan de travail</t>
  </si>
  <si>
    <t>Description</t>
  </si>
  <si>
    <t xml:space="preserve">Contribution des partenaires (le cas échéant)
</t>
  </si>
  <si>
    <t xml:space="preserve">Etapes / Résultats
</t>
  </si>
  <si>
    <t xml:space="preserve">Si NOUVEAU, fournir une justification
</t>
  </si>
  <si>
    <t>Budget estimé (Euros)</t>
  </si>
  <si>
    <t>Extimation des recettes</t>
  </si>
  <si>
    <t>Contribution du partenaire ($)</t>
  </si>
  <si>
    <t>Responsable</t>
  </si>
  <si>
    <t>Jan</t>
  </si>
  <si>
    <t>Feb</t>
  </si>
  <si>
    <t>Mar</t>
  </si>
  <si>
    <t>Avr</t>
  </si>
  <si>
    <t>Mai</t>
  </si>
  <si>
    <t>Jui</t>
  </si>
  <si>
    <t>Jul</t>
  </si>
  <si>
    <t>Aout</t>
  </si>
  <si>
    <t>Sep</t>
  </si>
  <si>
    <t>Oct</t>
  </si>
  <si>
    <t>Nov</t>
  </si>
  <si>
    <t>Dec</t>
  </si>
  <si>
    <t xml:space="preserve">Action 1:   FORMATION </t>
  </si>
  <si>
    <t>Sous-action 1a:Dévelloppement de la formation doctorale</t>
  </si>
  <si>
    <t>Activité 1a1: Développer le programme doctoral du CEFORGRIS</t>
  </si>
  <si>
    <t>Analyse situationnelle des programmes doctoraux similaires; définition du cadre institutionnel administratif, pédagique, scientifique; orientations sur les domaines, discipliques et spécialités; élaboration des TDR ; élaboration de 5 curricula de spécialités thématiques ; reprographie</t>
  </si>
  <si>
    <t>Le programme doctoral du CEFORGRIS est développé</t>
  </si>
  <si>
    <t>Sous-Action 1b: Développement des formations de niveau Master</t>
  </si>
  <si>
    <t>Activité 1b1: Payer 2 mois de bourse des Masters II de 2022</t>
  </si>
  <si>
    <t>Activité 1b2: Payer 3 mois de bourse aux étudiants de la promotion 2020-2021</t>
  </si>
  <si>
    <t>Activité 1b3: Payer les frais de formation des étudiants bénéficiaires de bourses partielles dans les cinq (05)  Master 1 du CEFORGRIS au titre de l’année 2022</t>
  </si>
  <si>
    <t>TOTAUX</t>
  </si>
  <si>
    <t>Action 2: RECHERCHE</t>
  </si>
  <si>
    <t>Sous-Action 2a: Développer la production scientifique du CEFORGRIS</t>
  </si>
  <si>
    <t xml:space="preserve">Activité 2a1: Octroyer des bourses à des étudiants participants à des recherches appliquées </t>
  </si>
  <si>
    <t>Activité 2a2: Opérationnaliser des programmes de recherche</t>
  </si>
  <si>
    <t>TDR; organisation de 2 ateliers de rédaction de projet de recherche collectif; financement des frais de recherche du programme animation (présentation de travaux en cours, séminaires, etc)</t>
  </si>
  <si>
    <t>Les programmes de recherche du CEFORGRIS sont opérationnels</t>
  </si>
  <si>
    <t>début de mise en œuvre du plan de recherche du Centre</t>
  </si>
  <si>
    <t>Activité 2a3: Assurer l'animation scientifique du Centre (Organisation de séminaires, Atelier scientifiques, tables rondes, colloques, symposiums, ect)</t>
  </si>
  <si>
    <t>Pause café et transport du spécialiste invité (12), TDR</t>
  </si>
  <si>
    <t>L'animation scientifique du Centre (Organisation de séminaires, Atelier scientifiques, tables rondes, colloques, symposiums, ect) est effective</t>
  </si>
  <si>
    <t>Activité 2a4: Règlement du soutien aux chercheurs ayant publiés dans des revues reconnues par l'AUA et la Banque Mondiale pour 2022</t>
  </si>
  <si>
    <t xml:space="preserve">Activité 2a5: Paiement des acquisitions d’ordinateurs portables et de tablettes android au profit des enseignants chercheurs de 2022 </t>
  </si>
  <si>
    <t>Activité 2a6: Soutien aux chercheurs ayant publiés dans des révues reconnues par l'AUA et la Banque Mondiale en 2023</t>
  </si>
  <si>
    <t>Un dispositif  de soutien aux chercheurs ayant publiés dans des révues reconnues par l'AUA et la Banque Mondiale est mis en place</t>
  </si>
  <si>
    <t>Activité 2a7: Organiser une session du conseil scientifique international (CSI) du CEFORGRIS</t>
  </si>
  <si>
    <t>Préparation de la plateforme en ligne ;organisation ;télécommunication ; Secrétariat/Reprographie</t>
  </si>
  <si>
    <t>La session du conseil scientifique international (CSI) du CEFORGRIS est tenue</t>
  </si>
  <si>
    <t>Activité 2a8: Opérationnaliser le réseau thématique Inter-ACEs (MALNET)</t>
  </si>
  <si>
    <t>TDR; 1 projet d'équipe avec 3 doctorants et 10 Masters; 3 billets d'avion</t>
  </si>
  <si>
    <t>Activité 2a9: Mettre en place des pôles régionaux du CEFORGRIS dans en Afrique de l'Ouest et Centrale</t>
  </si>
  <si>
    <t xml:space="preserve">TDR; validation des projets de conventions; </t>
  </si>
  <si>
    <t>Activité 2a10: Recruter 5 internes de niveau MASTER</t>
  </si>
  <si>
    <t>Activité 2a11: Assistant de recherche post doc</t>
  </si>
  <si>
    <t>Sous-Action 2b: Construction des infrastructures du CEFORGRIS</t>
  </si>
  <si>
    <t>Activité 2b1: Etudes d’impact environnemental et social de la construction du bâtiment du CEFORGRIS</t>
  </si>
  <si>
    <t xml:space="preserve">TDR, lancer les avis d'appel d'offre, signer le contrat avec le consultant retenu, valider le rapport </t>
  </si>
  <si>
    <t>Coordonnateur</t>
  </si>
  <si>
    <t>Activité 2b2: Etudes architecturales de la  construction du bâtiment du CEFORGRIS</t>
  </si>
  <si>
    <t xml:space="preserve">Activité 2b3: Etudes d’ingénierie pour la construction du bâtiment CEFORGRIS </t>
  </si>
  <si>
    <t>Activité 2b4: Etudes géotechnique pour la construction du bâtiment du CEFORGRIS</t>
  </si>
  <si>
    <t>Activité 2b5: Etudes de sécurité incendie de la  construction du bâtiment du CEFORGRIS</t>
  </si>
  <si>
    <t>Activité 2b6 : Location de salles de cours pour les Masters du CEFORGRIS</t>
  </si>
  <si>
    <t>TDR, suivre les démarches au niveau de l'université, procéder à l'évaluation des salles par les services compétents, signer le contrat de bail</t>
  </si>
  <si>
    <t>Des salles de cours sont disponibles pour les 5 masters du CEFORGRIS</t>
  </si>
  <si>
    <t>Activité 2b7 : Paiement de la location des salles de cours pour les Masters du CEFORGRIS de 2022</t>
  </si>
  <si>
    <t>Activité 2b8: Adopter un système de nettoyage et d’évacuation des déchets (matériel usé, papier, plastiques, cartouche d'encre et de résidus divers) vers les centres de traitement et de récupération appropriés</t>
  </si>
  <si>
    <t>TDR; achat du matériel de collecte et de tri (poubelles, bac, matériel de netoyage; installation du matériel dans les spaces utilisés par le ceforgris; suivi-évaluation du système de collecte et de tri</t>
  </si>
  <si>
    <t>Activité 2b9: Paiement des acquisitions de tables et chaises individuelles</t>
  </si>
  <si>
    <t>Action 3:  EQUITE ET ATTRACTIVITE</t>
  </si>
  <si>
    <t>Sous-Action 3a: Préparation à l'accréditation des offres du CEFORGRIS</t>
  </si>
  <si>
    <t>Activité 3a1: Appuie à l'accréditation institutionnelle</t>
  </si>
  <si>
    <t>octroi de 15 millions de francs à la SIAC</t>
  </si>
  <si>
    <t>Activité 3a2: Accréditer les programmes du CEFORGRIS</t>
  </si>
  <si>
    <t>2 accréditations régionales et une accréditation internationale</t>
  </si>
  <si>
    <t>30  enseignants du CEFORGRIS et de l'UJKZ sont formés en éducation numérique</t>
  </si>
  <si>
    <t>le centre de compétence numérique vient d'être crée</t>
  </si>
  <si>
    <t>Activité 3a4: Payer les frais de production des supports pédagogiques et d’information sur les offres de formations réalisée en 2022</t>
  </si>
  <si>
    <t xml:space="preserve">200 supports pédagogiques et d’information sur les offres de formations sont produites </t>
  </si>
  <si>
    <t>Activité 3a5: Tenir les sessions du comité consultatif sectoriel du CEFORGRIS 2022-2023</t>
  </si>
  <si>
    <t>2 sessions ; Préparation de la plateforme en ligne ;organisation ;télécommunication ; Secrétariat/Reprographie</t>
  </si>
  <si>
    <t>Le comité consultatif sectoriel du CEFORGRIS a tenue sa session</t>
  </si>
  <si>
    <t xml:space="preserve">Activité 3b1: Soutenir les activités des Association/club des étudiants </t>
  </si>
  <si>
    <t>1 soutien ; TDR soutien aux activités; définition montant par an</t>
  </si>
  <si>
    <t xml:space="preserve">Sous-Action 3c: Developpement de l'expertise en évaluation  gestion des risques sociaux </t>
  </si>
  <si>
    <t>Activité 3c1: Développer des partenariats techniques avec des Bureaux d'Etudes</t>
  </si>
  <si>
    <t>2 partenariats ; TDR; atelier de réflexion: location de salle, transport, restauration, perdiem, carburant; signature de convention;</t>
  </si>
  <si>
    <t>2 partenariats techniques avec des bureaux d'études sont développés par le CEFORGRIS</t>
  </si>
  <si>
    <t>L'unité d'expertise vient d'être mis en place</t>
  </si>
  <si>
    <t>Activité 3c2: Accompagner la formation des étudiants en entrepreneuriat</t>
  </si>
  <si>
    <t xml:space="preserve">TDR; identification de modules; conception de modules de formation; organisation de la formation; paiement des formateurs; suports de formation; </t>
  </si>
  <si>
    <t>L'Unité d'expertise accompagne la formation des étudiants en entrepreneuriat</t>
  </si>
  <si>
    <t xml:space="preserve">Activité 3c3: Participer au développement du module en innovation et intreprenariat </t>
  </si>
  <si>
    <t>15 membres ; TDR</t>
  </si>
  <si>
    <t>Sous-Action 3d: Développer des opportunités de stage pour les membres du CEFORGRIS</t>
  </si>
  <si>
    <t>Activité 3d1: Faciliter le placement des étudiants dans les structures d’accueil pour des stages en entreprise au niveau national, régional et international</t>
  </si>
  <si>
    <t>50 étudiants placés en stage; TDR; transport; restauration; carburant; 2 billets d'avion; frais de séjour</t>
  </si>
  <si>
    <t>25 étudiants du CEFORGRIS sont placés dans les structures d’accueil pour des stages en entreprise au niveau national, régional et international</t>
  </si>
  <si>
    <t xml:space="preserve">Coordonnateur </t>
  </si>
  <si>
    <t>Activité 3d2: prospecter partenaires sectoriels pour les stages des étudiants et des enseignants et services du ceforgris</t>
  </si>
  <si>
    <t>50 partenariats pour les stages; TDR; transport; restauration; carburant</t>
  </si>
  <si>
    <t>15 prospections de partenaires sectoriels pour les stages des étudiants et des enseignants et services du ceforgris sont réalisées</t>
  </si>
  <si>
    <t>un détail ajouté</t>
  </si>
  <si>
    <t>Activité 3d3: Organiser la conférence des partenaires sectoriels</t>
  </si>
  <si>
    <t>TDR,  pauses café</t>
  </si>
  <si>
    <t>Sous-Action 3e:  Promouvoir l'innovation et l'entrepenariat des membres du CEFORGRIS</t>
  </si>
  <si>
    <t xml:space="preserve">Activité 3e1: Etablir un cadre de conseil en développement des affaires, y compris la mise en place d’un programme de mentorat pour les start-ups et / ou les entrepreneurs </t>
  </si>
  <si>
    <t xml:space="preserve"> Capitaliser en renforçant l'Unité d'Expertise du Centre et les compétences de la DEC</t>
  </si>
  <si>
    <t>Les capacités de l'Unité d'Expertuse et du bureau de conseil en développement des affaires de l'UJKZ, y compris la mise en place d’un programme de mentorat pour les start-ups et / ou les entrepreneurs sont renforcées</t>
  </si>
  <si>
    <t>lié au plan d'entreprenariat</t>
  </si>
  <si>
    <t xml:space="preserve">Activité 3e2 Organiser une semaine d'innovation </t>
  </si>
  <si>
    <t>Prise en charge d'un participant international / billet d'avion ; 2 prix d'innovateur, sélection et participation de 10 étudiants innovateurs ; location de salle, frais de communication ; pauses café</t>
  </si>
  <si>
    <t>une Semaine de l’innovation est initée par le Centre sur le campus de l’Université</t>
  </si>
  <si>
    <t>Activité 3e3: Souscrir à la plateforme d'innovation</t>
  </si>
  <si>
    <t>TDR souscription à la plateforme d'innovation; souscription à la plateforme d'innovation; souscription pour les partenaires académiques et sectoriels nationaux avec lesquels CEFORGRIS à une convention.</t>
  </si>
  <si>
    <t xml:space="preserve">Activité 3e4: Souscrir aux échanges universités entreprises </t>
  </si>
  <si>
    <t>souscription aux échanges; souscription pour 10 partenaires académiques et 20 sectoriels nationaux avec lesquels CEFORGRIS à une convention.</t>
  </si>
  <si>
    <t xml:space="preserve">Activité 3e5: participer aux echanges universites entreprises </t>
  </si>
  <si>
    <t>5 subventions d'entreprises et de centres de recherche</t>
  </si>
  <si>
    <t xml:space="preserve">Activité 3e6: participer aux développement de l'incubateur sectoriel </t>
  </si>
  <si>
    <t>Action 4: PARTENARIATS ACADEMIQUES ET SCIENTIFIQUES</t>
  </si>
  <si>
    <t>4.1a. Appui au Projet Institut des Politiques de l'Enseignement Supérieur, la Science, la Technologie et l'Innovation (IPESSTI), Université Thomas SANKARA</t>
  </si>
  <si>
    <t>Sous-Action 4a: Défis environnemental et social</t>
  </si>
  <si>
    <t xml:space="preserve">Activité 4.1a1: Mise en Place d'une plateforme digitale </t>
  </si>
  <si>
    <t>TDR; MoU avec gestionnaire de plateforme; souscriptions</t>
  </si>
  <si>
    <t>TDR; publication communiqué presse écrite; publication communiqué presse en ligne; publication et réception des dossiers plateforme</t>
  </si>
  <si>
    <t>Des appels à manifestation d'intérêt de recherche appliquée sont lancés</t>
  </si>
  <si>
    <t>c'est cette année qu'on a mieux compris le contenu; aussi le début des activités des partenaires</t>
  </si>
  <si>
    <t>coordonnateur adjoint</t>
  </si>
  <si>
    <t>Des appels à projet autour des thématiques de recherche appliquées sont lancés</t>
  </si>
  <si>
    <t>Activité 4.1a4: selection des boursiers étudiants sur les thématiques de recherche appliquées</t>
  </si>
  <si>
    <t>TDR; publication communiqué whatsapp promotions; information par les responsables pédagogiques, recherche; publication et réception des dossiers plateforme; paiement des bourses</t>
  </si>
  <si>
    <t>10 bourses de stage étudiants sur les thématiques de recherche appliquées sont octroyées</t>
  </si>
  <si>
    <t xml:space="preserve">Activité 4.1a5: Selection des boursiers staff pour le développement d'un projet avec CEFORGRIS ou ses partenaires clés </t>
  </si>
  <si>
    <t>2 bourses de stage staff pour le développement d'un projet avec CEFORGRIS ou ses partenaires clés sont octroyées</t>
  </si>
  <si>
    <t>TDR réalisation de la plateforme d'innovation; conception de la plateforme d'innovation; développement de la plateforme d'innovation; atelier modèles économiques de la plateforme d'innovation</t>
  </si>
  <si>
    <t>Un système de publication, de réception, et d'instruction des compétitions est créé</t>
  </si>
  <si>
    <t>c'est cette année qu'on a mieux détaillé le contenu de l'ILD2</t>
  </si>
  <si>
    <t>TDR organisation des échanges universités-entreprises; atelier de conception des curricula;  ateliers de conception du modèle économique; lancement des produits;</t>
  </si>
  <si>
    <t>Des échanges universités entreprises sont organisées</t>
  </si>
  <si>
    <t xml:space="preserve">TDR atelier d'élaboration d'une méthodologie d'évaluation; Location de salle; transport; restauration; perdiem des participants; édition de la méthodologie </t>
  </si>
  <si>
    <t>La méthodologie d’évaluation de l’impact de la formation et de recherche dans l’enseignement supérieur AN3 est élaborée</t>
  </si>
  <si>
    <t>TDR évaluation interne; collecte de données; traitement des données et rapportages; atelier de validation du rapport; édition du rapport</t>
  </si>
  <si>
    <t>L'évaluation interne de l’impact de la formation et de l’enseignement supérieur en AN3 est réalisée</t>
  </si>
  <si>
    <t>TDR; équipement pédagogique; équipement de recherche; matériel administratif</t>
  </si>
  <si>
    <t>Les capacités de IPESSTI et partenaires pour la formation et la recherche pour l'impact sont renforcées</t>
  </si>
  <si>
    <t>la programmation des activités des partenaires est maintenant faite</t>
  </si>
  <si>
    <t>Frais de mission des participants, reprographie de documents et frais de communication; pause café renforcée et location de salle; 4curricula</t>
  </si>
  <si>
    <t>Frais de mission des participants, reprographie de documents et frais de communication; pause café renforcée et location de salle; 10 curricula</t>
  </si>
  <si>
    <t>Des curricula pour des formations courte durée de IPESSTI sont élaborés</t>
  </si>
  <si>
    <t>TDR; communication; location de salles; frais de mission des participants; Frais de mission des participants, reprographie de documents et frais de communication; pause café renforcée et location de salle; 10 formations</t>
  </si>
  <si>
    <t>2 formations de courte durée des partenaires clés (LGD et IPESSTI) sont organisées</t>
  </si>
  <si>
    <t>recrutement d'étudiant à travers les labos membres; élaboration du programme de recherche; octroyer des bourses</t>
  </si>
  <si>
    <t>TDR état des lieux; collecte de données; traitement des données et rapportages; atelier de validation du rapport; édition du rapport</t>
  </si>
  <si>
    <t>Un diagnostic états des lieux de l'assurance qualité et apprentissage bonnes pratiques dans l'ESRI est faite</t>
  </si>
  <si>
    <t>pour appuyer le travail de la cellule d'assurance qualité et apprendre des bonnes pratiques en la matière</t>
  </si>
  <si>
    <t>Honoraire présentations Personnes ressources; couverture médiatique; crédit communication; carburant; pause déjeuner; pause café; location de la salle</t>
  </si>
  <si>
    <t>Les équipes du CEFORGRIS sont formés sur la rédaction de projets de recherche</t>
  </si>
  <si>
    <t>début de mise en œuvre des activités des partenaires clés</t>
  </si>
  <si>
    <t>TDR; élaboration d'un projet de 30 millions CFA</t>
  </si>
  <si>
    <t>Un programme de recherche en genre, risques et impacts sociaux est développé et financé</t>
  </si>
  <si>
    <t>TDR; recherche; atelier de validation;</t>
  </si>
  <si>
    <t>TDR; sélection de 5 projets d'équipe de 3 millions</t>
  </si>
  <si>
    <t>Les capacités de recherche des parténaires académiques à l'UTS sont renforcées</t>
  </si>
  <si>
    <t>TDR; fonds de prospection</t>
  </si>
  <si>
    <t>L'IPESSTI a reçu un soutien pour la recherche de financement pour la recherche de soutien</t>
  </si>
  <si>
    <t xml:space="preserve">Caractérisation des catégories socio-professionnelles y exerçant et de la typologie des activités du système d’innovation sectoriel de environnement; Atelier de presentation des resultats preleminaires et de la planification; Analyse-diagnostic de la structure et des performances du système d’innovation sectoriel de l'environnement; Atelier de presentation des resultats preleminaires et de la planification; Analyse-diagnostic de l’innovation technologique du système d’innovation sectoriel de environnement ;Atelier de presentation des resultats preleminaires et de la planification; Analyse-diagnostic de l’écosystème d’innovation du système d’innovation sectoriel de environnement   (analyse du contexte international, analyse du contexte national ; analyse régionale, environnement économique, cadre institutionnel, analyse du système de R&amp;D, technologie); Atelier de presentation des resultats preleminaires et de la planification; système de formation et de communication;  telier de presentation des resultats preleminaires et de la planification; Evaluation du réseau techno-économique du secteur de l’environnement;  </t>
  </si>
  <si>
    <t>Le  concept d’un incubateur sectoriel est développé</t>
  </si>
  <si>
    <t>Plan d'entrepreneuriat développé cette année</t>
  </si>
  <si>
    <t>Atelier des acteurs de renforcement des capacités du système d'innovation de l'environnement; Atelier de validation des opportunites d'emploi (existants et potentiels); Atelier de developpement des profiles (poste, competences, formation); Atelier de developpement de referentiels de formation (curricula); Atelier de validation des referentiels de formation (curricula); Produire des outils et des supports pour le renforcement des capacités; Formation professionnelle en entrepreneuriat et innovation dans le secteur de l'environnement;</t>
  </si>
  <si>
    <t>Un programme d’innovation et d’entrepreneuriat développé et offert (pour au moins 1 trimestre)  pour les étudiants et les membres du corps professoral de chaque centre est développé</t>
  </si>
  <si>
    <t xml:space="preserve">TDR, atelier de formation, élaboration de documents, édition de documents </t>
  </si>
  <si>
    <t xml:space="preserve">TDR, conception des dispositifs, pause café, pause déjeuner, </t>
  </si>
  <si>
    <t xml:space="preserve">TDR, pauses café, carburant, crédit communication, réservations de salle, pause déjeuner,  ateliers , kid de participants (stylot, blocknote, dépliants du ceforgris, frais de présentation des invités, couverture médiatique, frais maître de cérémonie, frais facilitateur, frais d'édition des rapports, perdiem, </t>
  </si>
  <si>
    <t>TDR, identification des plateformes, élaboration de projet de convention, signature des convention</t>
  </si>
  <si>
    <t>TDR,  identification de l'activité  kid de participants (stylot, blocknote, dépliants du ceforgris)</t>
  </si>
  <si>
    <t>Fiche d'activité  ou TDR, location de salle, frais comité d'organisation, frais support de communication (banderole, kakemono, affiche, sacs, tee-shirt), transport des participants, hôtels des participants hors de ouagadougou et de burkina, carburant, crédit de communication, couverture médiatique, frais éditions des actes, création du site web de la rencontre, reproduction des kits de participants, frais de présentation pour invités (keynotes), conférence de presse</t>
  </si>
  <si>
    <t>Validation du RI, des procédures administratives et financières, reproduction, validation, pause café, pause déjeuner; mise en place des Programme thématiques de l'institut; mise à jour du document stratégique de l'institut</t>
  </si>
  <si>
    <t>La gouvernances des partenaires  -élaboration de RI, procédures administratives et financières, conventions, conditions de travail, etc )clés (LDG &amp; IPESSTI) est améliorée</t>
  </si>
  <si>
    <t>TDR; prise en charge atéliers; voyages au niveau national et à l'étranger dans des centres spécialisés; élaboration des conventions;</t>
  </si>
  <si>
    <t>TDR; publication appel; comité de recrutement</t>
  </si>
  <si>
    <t xml:space="preserve">TDR; chaises et tables pour la salle de seminaire; chaises et tables pour la salle des assistants; chaises et tables pour la salle des chercheurs; ordinateurs pour les assistants; ordinateurs pour les chercheurs; photocopieuses; imprimantes; écran de projections; projecteurs; dispositif sonorisation; pupitres; </t>
  </si>
  <si>
    <t>Renovation et amenagement des locaux; études et plan architectural pour le siège de l'institut</t>
  </si>
  <si>
    <t>Activités: Appui à l'Université Thomas SANKARA</t>
  </si>
  <si>
    <t>Institut Universitaire de Formations Initiale et Continue (IUFIC)</t>
  </si>
  <si>
    <t>Vice-Présidence Professionnalisation et relations Université-Entreprises</t>
  </si>
  <si>
    <t>Vice-Présidence Recherche et Coopération Internationale</t>
  </si>
  <si>
    <t>Acquisition du logiciel Nvivo</t>
  </si>
  <si>
    <t>Cellute Interne Assurance Qualité Université Thomas SANKARA</t>
  </si>
  <si>
    <t>Centre d'Etudes et de Documentation Economique et Sociale</t>
  </si>
  <si>
    <t>4.1b Appui au laboratoire Genre et Développement, Université Joseph KI-ZERBO</t>
  </si>
  <si>
    <t>Frais de mission des participants, reprographie de documents et frais de communication; pause café renforcée et location de salle; 15 curricula</t>
  </si>
  <si>
    <t>2 curricula pour des formations doctorales des partenaires académiques UJKZ sont développés</t>
  </si>
  <si>
    <t>TDR; prise en charge atéliers de tous les participants des labos et centres de recherche concernés par le programme</t>
  </si>
  <si>
    <t xml:space="preserve">TDR; sélection de  projets d'équipe;Renforcer les capacités de LDG et partenaires pour la la recherche pour l'impact; TDR; équipement pédagogique; équipement de recherche; matériel administratif; Assurer l'innovation institutionnelle des partenaires de UJKZ; </t>
  </si>
  <si>
    <t>Les capacités de recherche des parténaires académiques à UJKZ sont renforcées</t>
  </si>
  <si>
    <t xml:space="preserve">TDR; élaboration d'un projet sur le genres et risques sociaux </t>
  </si>
  <si>
    <t>Le LDG a reçu un soutien à la recherche de financement pour la recherche de soutien</t>
  </si>
  <si>
    <t xml:space="preserve">consommables; </t>
  </si>
  <si>
    <t>TOTAUX 4</t>
  </si>
  <si>
    <t xml:space="preserve">Action 5:  PARTENARIATS SECTORIELS </t>
  </si>
  <si>
    <t xml:space="preserve">Sous-Action 5a: Développer le partenariat sectoriel </t>
  </si>
  <si>
    <t>Activité 5a1: Former les membres du Conseil Consultatif Sectoriel à la gestion des risques et impacts sociaux</t>
  </si>
  <si>
    <t xml:space="preserve">TDR ; 9 membres du CCS et participation de 10 administratifs; impression de support de communication sur le ceforgris </t>
  </si>
  <si>
    <t>TOTAUX Action 5</t>
  </si>
  <si>
    <t xml:space="preserve">Action 6:  GESTION ET GOUVERNANCE </t>
  </si>
  <si>
    <t>Sous-Action 6a: Assurer la gouvernance du centre</t>
  </si>
  <si>
    <t>Activité 6a1: Mettre en place une caisse menu dépenses (CMD) au profit du projet.</t>
  </si>
  <si>
    <t>TDR, conception du mécanisme d'utilisation de la caisse, valiation, formalisation du mécanisme</t>
  </si>
  <si>
    <t xml:space="preserve">La caisse menu dépenses est mise en place </t>
  </si>
  <si>
    <t>Activité 6a2: Afficher le plan de sécurité et d’évacuation d’urgence</t>
  </si>
  <si>
    <t>TDR, conception des contenus; conception des plans de sécurité et d'évacuation; réalisation impression des plans; installation/affichage des plans</t>
  </si>
  <si>
    <t>Activité 6a3: Mettre en œuvre un plan de lutte contre le harcèlement sexuel</t>
  </si>
  <si>
    <t>TDR; élaboration des documents de sensibilisation; élaboration des documments d'information; élaboration de méchanismes de gestion des plaintes; désignation d'une personne en charge de collecte, suivi, et traitement des plaintes</t>
  </si>
  <si>
    <t xml:space="preserve">Sous-Action 6b: Mettre en place le dispositif d'information du Centre </t>
  </si>
  <si>
    <t xml:space="preserve">Activité 6b1: Mettre en place des infrastructures de NTIC (bonne connexion, vidéos conférence, etc.) </t>
  </si>
  <si>
    <t>TDR, lancer le marché d'acquisition du matériel NTIC, signature du contrat, réception et installation du matériel</t>
  </si>
  <si>
    <t>Des infrastructures de NTIC (bonne connexion, vidéos conférence, etc.) sont mises en place</t>
  </si>
  <si>
    <t>Activité 6b2: Installer des panneaux d’indication (signalétique interne</t>
  </si>
  <si>
    <t>TDR, conception des contenus; conception des panneaux; Lancer le marchéréalisation des panneaux</t>
  </si>
  <si>
    <t>Activité 6b3: Mettre en place un mécanisme de recueil des avis et propositions au CEFORGRIS (boite à idée, lien dans le site web, etc.)</t>
  </si>
  <si>
    <t>TDR, achat d'une boite, installation de la boite, conception du système de traitement des données et de prise de décision</t>
  </si>
  <si>
    <t xml:space="preserve">Activité 6b4: Mettre en  place le dispositif de recueil des plaintes </t>
  </si>
  <si>
    <t>TDR, conception du dispositif; comité de traitement des plaintes ; élaboration de rapports</t>
  </si>
  <si>
    <t xml:space="preserve">Sous-Action 6c: Informer sur les activités du Centre </t>
  </si>
  <si>
    <t>Activité 6c1: Animer le site web du CEFORGRIS (mettre à jour site web et autres réseaux sociaux)</t>
  </si>
  <si>
    <t>TDR, concevoir la stratégie d'animation, réaliser au moins un post par semaine et mise à jour annuel du site web. Pause café, pause déjeuner</t>
  </si>
  <si>
    <t>Le site web du CEFORGRIS (mettre à jour site web et autres réseaux sociaux) est animé</t>
  </si>
  <si>
    <t>Sous-Action 6d: Assurer le fonctionnement du CEFORGRIS</t>
  </si>
  <si>
    <t>Activité 6d1: Payer les salaires du personnel recruté du CEFORGRIS en 2023 et 2024 (18 mois de salaire + 2 ans de frais médicaux</t>
  </si>
  <si>
    <t xml:space="preserve">TDR, Calcul mensuel des salaires, paiement ; 18 mois </t>
  </si>
  <si>
    <t xml:space="preserve">Les salaires du personnel recruté sont paysés mensuellement </t>
  </si>
  <si>
    <t>Activité 6d2: Payer les reliquats de 2022 des salaires du personnel recruté du CEFORGRIS</t>
  </si>
  <si>
    <t xml:space="preserve">Mois de nov et dec 2022 </t>
  </si>
  <si>
    <t>Activité 6d3: Charge des salaires</t>
  </si>
  <si>
    <t>TDR, cotisations CNSS pour 8 agents, UTS pour 8 agents pour 18 mois de 2023 à 2024 et 2 mois en 2022</t>
  </si>
  <si>
    <t>Activité 6d4: Payer les frais de communication de 2022 des membres du CEFORGRIS</t>
  </si>
  <si>
    <t xml:space="preserve">Les membres du Centre disposent d'unité de communication </t>
  </si>
  <si>
    <t xml:space="preserve">Activité 6d5: Assurer la communication des membres du CEFORGRIS en 2023 </t>
  </si>
  <si>
    <t>TDR, offre de prestation, passation de marché</t>
  </si>
  <si>
    <t xml:space="preserve">Activité 6d6: Assurer le déplacement des membres du  Centre par l'acquisition du carburant en 2023 </t>
  </si>
  <si>
    <t>TDR, acquisition du carburant du CEFORGRIS</t>
  </si>
  <si>
    <t>Le carburant pour le déplacement des memres du  Centre est acquis</t>
  </si>
  <si>
    <t xml:space="preserve">Activité 6d7: Payer les frais de déplacement  de 2022 des membres du  Centre par l'acquisition du carburant </t>
  </si>
  <si>
    <t>Activité 6d8: Remboursement du prêt de la Coordination nationale</t>
  </si>
  <si>
    <t>Activité 6d9: Remboursement des 10% des perdiems de la participation au 8th atelier régional de l'AUA à Banjul</t>
  </si>
  <si>
    <t>Activité 6d10: Participation au 9ème et 10ème ateliers régionaux de l'AUA en 23</t>
  </si>
  <si>
    <t>Perdiems pour 2 participants</t>
  </si>
  <si>
    <t>Activité 6d11: Paiement des frais d'entretien et aménagement des locaux du CEFORGRIS de 2022</t>
  </si>
  <si>
    <t>Activité 6d12: Paiement des frais de mise en place d'infrastructures de NTIC</t>
  </si>
  <si>
    <t>Activité 6d13: Assurer la maintenance de la moto de l'agent de liaison</t>
  </si>
  <si>
    <t xml:space="preserve">TDR, appel à offre de service </t>
  </si>
  <si>
    <t>La maintenance de la moto de l'agent de liaison est assurée</t>
  </si>
  <si>
    <t xml:space="preserve">Activité 6d14: Réaliser l'assurance du car du Centre </t>
  </si>
  <si>
    <t>TDR, proposition technique</t>
  </si>
  <si>
    <t>La visite technique du car du Centre est réalisée</t>
  </si>
  <si>
    <t>Activité 6d15: Assurer la maintenance du car</t>
  </si>
  <si>
    <t>La maintenance du car du centre est réalisée régulièrement</t>
  </si>
  <si>
    <t>Activité 6i14 : Prise en charge des frais de représentation</t>
  </si>
  <si>
    <t xml:space="preserve">Il s'agit des frais liés à l'accueil des partenaires du CEFORGRIS au pays et à lors des missions </t>
  </si>
  <si>
    <t xml:space="preserve">Activité 6d16: Paiement du marché d'acquisition de billets d'avions </t>
  </si>
  <si>
    <t>Activité 6d17: Bourse des étudiants Master Alexandrie 2021</t>
  </si>
  <si>
    <t>TOTAUX ACTION 6</t>
  </si>
  <si>
    <t>ACTION 7 : DURABILITE</t>
  </si>
  <si>
    <t>Sous-Action 7a: Mettre en œuvre le projet CCRENES</t>
  </si>
  <si>
    <t>Coordonnateur adjoint</t>
  </si>
  <si>
    <t>Activité 7a1: Remboursement mission Cotonou Atélier Régional</t>
  </si>
  <si>
    <t xml:space="preserve">Activité 7a2: Remboursement mission formation Bénin </t>
  </si>
  <si>
    <t>Activité 7a3: Location salle multimédia</t>
  </si>
  <si>
    <t>Activité 7a4: Acquisition de matériel pour le Centre de Compétence en Éducation numérique</t>
  </si>
  <si>
    <t>Activité 7a5: Acquisition et pose d’une charpente d’éclairage mobile au studio du centre de compétence en éducation numérique</t>
  </si>
  <si>
    <t xml:space="preserve">Activité 7a6: Acquisition de meubles de bureau et kits son pour studio d'enregistrement </t>
  </si>
  <si>
    <t>Activité 7a7: Suplément de la mission ( visite d’échange académique a l’Université de Bayreuth en Allemagne et frais de mission prolongée à Abidjan ) = 5 jours à Abidjan</t>
  </si>
  <si>
    <t>Sous -action 7b: Mettre en œuvre le projet MALNET</t>
  </si>
  <si>
    <t>PM</t>
  </si>
  <si>
    <t>TOTAL Action 7</t>
  </si>
  <si>
    <t>TOTAL GENERAL DU PTAB</t>
  </si>
  <si>
    <t xml:space="preserve">TDR, location de salle, pause café de 30 personnes, acquisition de carburant et crédits de communication </t>
  </si>
  <si>
    <t xml:space="preserve">TDR, acquisition de carburant et de crédits de communication </t>
  </si>
  <si>
    <t xml:space="preserve">TDR, location de salle, pause café de 60 personnes, acquisition de carburant et crédits de communication </t>
  </si>
  <si>
    <t xml:space="preserve">TDR, location de salle, pause café de 100 personnes, acquisition de carburant et crédits de communication </t>
  </si>
  <si>
    <t xml:space="preserve">TDR, location de salle, pause café de 40 personnes, acquisition de carburant et crédits de communication </t>
  </si>
  <si>
    <t>Elaboration de supports de communications; location de salles, pause pour 100 personnes</t>
  </si>
  <si>
    <t xml:space="preserve">TDR, location de salle, pause café de 50 personnes, acquisition de carburant et crédits de communication </t>
  </si>
  <si>
    <t xml:space="preserve">TDR, location de salle, pause café de 50 personnes, acquisition de carburant et crédits 6e communication </t>
  </si>
  <si>
    <t>TDR, lancer le marché d'acquisition</t>
  </si>
  <si>
    <t>TDR, lancer le marché d'abonnement</t>
  </si>
  <si>
    <t>TDR, location de salle, acquisition de carburant, pauses café et crédits de communication</t>
  </si>
  <si>
    <t xml:space="preserve">TDR, location de salle, pause café de 15 personnes, acquisition de carburant et crédits de communication, recrutement formateur </t>
  </si>
  <si>
    <t>Elaboration de supports de communications; location de salles, pause pour 50 personnes</t>
  </si>
  <si>
    <t>TDR; voyages d'études; retraite d'écriture; éditions; publications</t>
  </si>
  <si>
    <t>Formation, concepts et consolidation de la stratégie; billets d'avion, séjour,voyage d'apprentissage, acquisition d'équipement, infrastructures, mobiliers, coordination, recherche; consultants et expertise - TDR; projet numériques compétitifs pour les autres universités; valorisations des résultats de recherche grace au numérique; digitalisation des projets stratégiques (MALNET; Entrepreneuraiat; CCRENES); recrutement de secrétaire de direction; recrutement d'un chef de la scolarité; d'un chauffeur. mise en oeuvre; suivi-évaluation; communication et développement de services du CRENES</t>
  </si>
  <si>
    <t>TDR, 4 billets davion, frais de séjour, frais de vaccination</t>
  </si>
  <si>
    <t>Ingénieur pédagogue ; Technicien spécialiste logiciel; Technicien spécialiste production multimedia; Ingénieur systèmes IT; Formation en EPFL ingénieurs et technopédagogues</t>
  </si>
  <si>
    <t>Organisation des réunions, séminaires, ateliers, colloques , Elaboration de curricula de nouvelles formations; Développement de partenariat pour le e-science + prog. Recherche; Connexion Internet; transport interne (carburant, bus, etc) ; télécommunication</t>
  </si>
  <si>
    <t>TDR; projet de recherche en éducation numériques; transformation digital</t>
  </si>
  <si>
    <t>TOTAUX 3</t>
  </si>
  <si>
    <t>TDR, acquisition de consommables et matériel</t>
  </si>
  <si>
    <t>Règlement des impayés de frais de formation d'un montant 29500000 FCFA des étudiants bénéficiaires de bourses partielles</t>
  </si>
  <si>
    <t xml:space="preserve">Paiement des bourses de 9 étudiants régionaux boursiers au titre de l'année 2023 </t>
  </si>
  <si>
    <t>Paiement des bourses de 35 étudiants régionaux au titre de l'année 2023</t>
  </si>
  <si>
    <t>Règlement des bourses des mois de novembre et décembre de 44 boursiers du CEFORGRIS (9 étudiants de 2020-2021 et 35 étudiants de 2021-2022</t>
  </si>
  <si>
    <t>Frais de bourses des étudiants boursiers du CEFORGRIS au titre de l'année 2023</t>
  </si>
  <si>
    <t>Frais de recherche pour 5 boursiers</t>
  </si>
  <si>
    <t xml:space="preserve">Règlement des frais de recherche d'un montant de 5350000  FCFA en soutien aux chercheurs du CEFORGRIS </t>
  </si>
  <si>
    <t xml:space="preserve">Règlement du montant de 9912000 du marché de 2022 des ordinateurs </t>
  </si>
  <si>
    <t>Soutien aux chercheurs du CEFORGRIS, TDR; modèles de soutien</t>
  </si>
  <si>
    <t>TDR, recrutement de 5 internes</t>
  </si>
  <si>
    <t>TDR, recrutement d'un assistant</t>
  </si>
  <si>
    <t>Règlement des impayés du loyés de 32500000 au titre de l'année 2022</t>
  </si>
  <si>
    <t>Règlement du marché d'un montant de 3682500 FCFA de l'année 2022</t>
  </si>
  <si>
    <t>Activité 3a3: Paiement des frais de formation des enseignants en éducation numérique en 2022</t>
  </si>
  <si>
    <t>Règlement des subventions d'un montant de 10000000 FCFA octroyées aux enseignants au titre de l'année 2022</t>
  </si>
  <si>
    <t>Règlement du marché de supports d'un montant 6600000 de l'année 2022</t>
  </si>
  <si>
    <t>Règlement du marché d'un montant de 5000000 FCFA de 2022</t>
  </si>
  <si>
    <t>Règlement du marché de 10000000 FCFA de carburant en 2022</t>
  </si>
  <si>
    <t xml:space="preserve">Remboursement d'un montant 50000000 FCFA correspondant à 50% du prêt accordé par la Coordination nationale </t>
  </si>
  <si>
    <t>Remboursement de 150000 FCFA</t>
  </si>
  <si>
    <t>Règlement des dépenses de 500000 FCFA pour l'entretien des locaux en 2022</t>
  </si>
  <si>
    <t>Règlement du marché d'un montant de 1500000 FCFA de l'année 2022</t>
  </si>
  <si>
    <t>Règlement du marché d'un montant 9990000 FCFA pour l'année 2022</t>
  </si>
  <si>
    <t>Règlement des frais de d'un montant de 17000000 de l'année 2022</t>
  </si>
  <si>
    <t>Remboursement de 3180000 FCFA</t>
  </si>
  <si>
    <t>Remboursement de 10480000 FCFA</t>
  </si>
  <si>
    <t>Règlement de la location d'un montant 36000000 CFA de l'année 2022</t>
  </si>
  <si>
    <t>règlement du marché d'un montant de 39617370 FCFA de l'année 2022</t>
  </si>
  <si>
    <t>Règlement du marché d'un montant de 49961200 FCFA de l'année 2022</t>
  </si>
  <si>
    <t>Règlement du marché d'un montant de 9 500 000 FCFA au titre de l'année 2022</t>
  </si>
  <si>
    <t>Remboursement de 400000 FCFA</t>
  </si>
  <si>
    <t>Remboursement de 429000 FCFA</t>
  </si>
  <si>
    <t>Remboursement de 27730826 FCFA</t>
  </si>
  <si>
    <t>Activité 4.1b1: Développer des curricula pour des formations doctorales des partenaires académiques UJKZ</t>
  </si>
  <si>
    <t xml:space="preserve">Activités 4.1b2: participer aux rencontres de diagnostic et d'élaboration des outils de renforcement des capacités des partenaires académiques </t>
  </si>
  <si>
    <t xml:space="preserve">Activité 4.1b3: Renforcer les capacités de recherche des parténaires académiques (laboratoires et centres de recherche) concernés par le programme de renforcement des capacités </t>
  </si>
  <si>
    <t xml:space="preserve">Activité 4.1b4: Mettre en place un programme de recherche en méthodologie d'études en genre et impacts et risques sociaux (LGD) </t>
  </si>
  <si>
    <t>Activité 4.1b5: Soutenir LDG à la recherche de financement pour la recherche de soutien</t>
  </si>
  <si>
    <t xml:space="preserve"> Activité 4.1b6: Renforcer les capacités organisationnel de LGD</t>
  </si>
  <si>
    <t>Activité 4.1b7: Renforcer les capacités administratif et de management de LGD</t>
  </si>
  <si>
    <t xml:space="preserve">Activité 4.1b8: Méner des activités d'information sur les activités des partenaires clés - animation site web, colloques, symposiums, ateliers, tables rondes, rencontre de présentation avec partenaires, supports de communication, etc </t>
  </si>
  <si>
    <t>Activité 4.1b9: Organiser des symposium, colloques, tables rondes et ateliers pour présenter les résultats des activités des programmes de recherche</t>
  </si>
  <si>
    <t xml:space="preserve">Activité 4.1b10: Inscrire les enseignants et chercheurs des partenaires clés (LGD) dans des plateformes d’information telles que academia educ, researchgate, etc. </t>
  </si>
  <si>
    <t>Activité 6.1b11: Recruter un  administrateur (PM)</t>
  </si>
  <si>
    <t>Activité 6.1b12: Recruter une secrétaire (PM)</t>
  </si>
  <si>
    <t>Activité 6.1b13: recruter 3 Assistants de recherche (PM)</t>
  </si>
  <si>
    <t xml:space="preserve">Activité 6.1b14: fonctionnement du Laboratoire </t>
  </si>
  <si>
    <t xml:space="preserve">Activité 4.1a2 :  Lancer des appels à manifestation d'intérêt de recherche appliquée </t>
  </si>
  <si>
    <t xml:space="preserve">Activité 4.1a3: Lancer des appels à projet autour des thématiques de recherche appliquées </t>
  </si>
  <si>
    <t xml:space="preserve">Activité 4.1a6: Mettre en place système de publication, de réception, et d'instruction des compétitions </t>
  </si>
  <si>
    <t xml:space="preserve">Activité 4.1a7: Organiser des échanges universités entreprises </t>
  </si>
  <si>
    <t xml:space="preserve">Activité 4.1a8: Elaborer une méthodologie d’évaluation de l’impact de la formation et de recherche dans l’enseignement supérieur AN3 </t>
  </si>
  <si>
    <t xml:space="preserve">Activité 4.1a9: Réaliser une évaluation interne de l’impact de la formation et de l’enseignement supérieur en AN3 </t>
  </si>
  <si>
    <t>Activité 4.1a10: Renforcer les capacités de IPESSTI et partenaires  pour la la recherche pour l'impact</t>
  </si>
  <si>
    <t xml:space="preserve">Activité 4.1a11: développer des curricula de Masters </t>
  </si>
  <si>
    <t>Activité 4.1a12: développer des curricula pour des formations courte duré</t>
  </si>
  <si>
    <t>Activité 4.1a13: Organiser des formations de courte durée</t>
  </si>
  <si>
    <t>activité 4.1a14: développer le programme doctoral</t>
  </si>
  <si>
    <t xml:space="preserve">Activité 4.1a15: Réaliser un état des lieux de l'assurance qualité et apprentissage bonnes pratiques dans l'ESRI </t>
  </si>
  <si>
    <t>Activité 4.1a16: Former les équipes du CEFORGRIS sur la rédaction de projets de recherche</t>
  </si>
  <si>
    <t xml:space="preserve">Activité 4.1a17: Réaliser une études diagnostic du secteur des évaluations environnementales et sociales au Burkina Faso </t>
  </si>
  <si>
    <t>Activité 4.1a18: Elaborer la méthodologie de renforcement des capacités des partenaires académiques</t>
  </si>
  <si>
    <t>Activité 4.1a19: Renforcer les capacités de recherche des parténaires académiques à l'UTS</t>
  </si>
  <si>
    <t>Activité 4.1a20: Soutenir la recherche de financement pour la recherche de soutien</t>
  </si>
  <si>
    <t>Activité 4.1a21:Développer le  concept d’un incubateur sectoriel</t>
  </si>
  <si>
    <t>Activité 4.1a22: Développer un programme d’innovation et d’entrepreneuriat développé et offert (pour au moins 1 trimestre)  pour les étudiants et les membres du corps professoral de chaque centre.</t>
  </si>
  <si>
    <t xml:space="preserve">Activité 4.1a23: Renforcer les capacités organisationnel </t>
  </si>
  <si>
    <t>Activité 4.1a24: Renforcer les capacités administratif et de management</t>
  </si>
  <si>
    <t>Activité 4.1a25: Assurer l'innovation institutionnelle</t>
  </si>
  <si>
    <t>Activité 4.1a26: Réaliser des dispositifs d'information et de communication - site web, supports de communication,  kits formations, etc)  de l'IPESSTI</t>
  </si>
  <si>
    <t>Activité 4.1a27: Méner des activités d'information sur les activités des partenaires clés - animation site web, colloques, symposiums, ateliers, tables rondes, rencontre de présentation avec partenaires, supports de communication, etc</t>
  </si>
  <si>
    <t>Activité 4.1a28: Inscrire les enseignants et chercheurs de IPESSTI dans des sociétés savantes et dans des réseaux scientifiques et professionnels</t>
  </si>
  <si>
    <t xml:space="preserve">Activité 4.1a29: Participer à des foires, fora, symposium, colloques, tables rondes et ateliers pour présenter  les résultats des activités des programmes de recherche </t>
  </si>
  <si>
    <t xml:space="preserve">Activité 4.1a30: Organiser des symposium, colloques, tables rondes et ateliers pour présenter les résultats des activités des programmes de recherche </t>
  </si>
  <si>
    <t xml:space="preserve">Activité 4.1a31: Inscrire les enseignants et chercheurs de IPESSTI dans des plateformes d’information telles que academia educ, researchgate, etc. </t>
  </si>
  <si>
    <t>Activité 4.1a32: Améliorer la gouvernances -élaboration de RI, procédures administratives et financières, conventions, conditions de travail, etc )</t>
  </si>
  <si>
    <t>Activité 4.1a33: développer les parténariats académiques et sectoriels de l'institut</t>
  </si>
  <si>
    <t>Activité 4.1a34: Recruter un  administrateur (PM)</t>
  </si>
  <si>
    <t>Activité 4.1a35: Recruter une secrétaire (PM)</t>
  </si>
  <si>
    <t>Activité 4.1a36: recruter 3 Assistants de recherche (PM)</t>
  </si>
  <si>
    <t>Activité 4.1a37: Acquérir du matériel et équipements</t>
  </si>
  <si>
    <t>Activité 4.1a38: développer des infrastructure</t>
  </si>
  <si>
    <t>Activité 4.1a39: fonctionnement de l'institut</t>
  </si>
  <si>
    <t>Activité 4.1a40: Organiser des atelier de validation de l'étude sur la restructuration de l'IUFIC</t>
  </si>
  <si>
    <t>Activité  4.1a41: Organiser des visites d'information auprès des institutions publiques et privées</t>
  </si>
  <si>
    <t>Activité  4.1a42: Organiser des séminaires de formation des enseignants chercheurs et vacataires</t>
  </si>
  <si>
    <t>Activité  4.1a43: Organiser des séminaires de formation du personnel ATOS</t>
  </si>
  <si>
    <t>Activité  4.1a44: Elaborer le guide de l'étudiant de l'IUFIC</t>
  </si>
  <si>
    <t>Activité  4.1a45: Elaborer le guide de l'enseignant (permanent et vacataires)</t>
  </si>
  <si>
    <t>Activité  4.1a46: Elaborer 2 offres de formations</t>
  </si>
  <si>
    <t>Activité  4.1a47: Organiser un cadre de concertation entreprise IUFIC</t>
  </si>
  <si>
    <t>Activité  4.1a48: Organiser un voyage dans la sous-region</t>
  </si>
  <si>
    <t>Activité  4.1a49: Relire le règlement intérieur de l'IUFIC</t>
  </si>
  <si>
    <t xml:space="preserve">Activité  4.1a50: Organiser les essions à l'auto emploi au profit de 800 étudiants </t>
  </si>
  <si>
    <t>Activité  4.1a51: Organiser un forum université-entreprises</t>
  </si>
  <si>
    <t>Activité  4.1a52: Tenir les sessions du cadre de concertation université-entreprises</t>
  </si>
  <si>
    <t>Activité  4.1a53: Organiser conjointement avec le monde professionnel un panel sur les entrepreneurs modèles</t>
  </si>
  <si>
    <t>Activité  4.1a54: Organiser une doctoriale au profit des doctorant de l'UTS</t>
  </si>
  <si>
    <t>Activité  4.1a55: Abonnement de l'UTS à une plateforme anti-plagiat</t>
  </si>
  <si>
    <t>Activité  4.1a56: Organiser une conférence publique sur la promotion de l'entrepreneuriat au Burkina Faso</t>
  </si>
  <si>
    <t>Activité  4.1a57: Elaboration du catalogue des publications des enseignants chercheurs de l'UTS</t>
  </si>
  <si>
    <t>Activité  4.1a58: Vice-Présidence Enseignements et Innovations Pédagogiques</t>
  </si>
  <si>
    <t>Activité  4.1a59: Auto-évaluation institutionnelle de l'UTS</t>
  </si>
  <si>
    <t>Activité 4.1a60: Evaluation de deux offres de formation en master des UFR SJP et SEG</t>
  </si>
  <si>
    <t>Activité 4.1a61: Formation des membres de la CIAQ en auto-évaluation (institutionnelle et des offres)</t>
  </si>
  <si>
    <t xml:space="preserve">Activité 4.1a62: Formation des membres de la CIAQ en évaluation des offres de formation </t>
  </si>
  <si>
    <t>Activité 4.1a63: Atelier de vulgarisation des résultats de la recherche du CEDRES</t>
  </si>
  <si>
    <t>Activité 4.1a64: Formation des chercheurs du CEDRES en rédaction  des projets</t>
  </si>
  <si>
    <t>Activité 4.1a65: Atelier d'écriture scientifique au profit des doctorants du CEDRES</t>
  </si>
  <si>
    <t>Activité 7a8: Avance (90%) des frais de mission et de test covid dans le cadre de la visite d’échange académique a l’Université de Bayreuth en Allemagne</t>
  </si>
  <si>
    <t>Activité 7a9: Rénovation du local du Centre de Compétence en éducation numérique</t>
  </si>
  <si>
    <t>Activité 7a10: Elaborer des manuels de formation des enseignants (pédagogie universitaire et éducation numériques)</t>
  </si>
  <si>
    <t>Activité 7a11 : Contribution à la mise en œuvre de la stratégie de transformation numérique à  travers le Centre de Compétences numérique (CCRENES)</t>
  </si>
  <si>
    <t>Activité 7a12: Organiser un voyage d'apprentissage de l'équipe de coordination du Centre de compétence numérique à l'EPLF</t>
  </si>
  <si>
    <t>Activité 7a13: Payer les salaires du personnel du Centre de Compétences en éducation Numérique</t>
  </si>
  <si>
    <t>Activité 7a14: Assurer les frais de fonctionnement du Centre de Compétences en éducation Numérique</t>
  </si>
  <si>
    <t>Activité 7a15: Mettre en œuvre du programme de recherche sur le numérique dans l'ESR</t>
  </si>
  <si>
    <t>2023 Y3Q1</t>
  </si>
  <si>
    <t>2023 Y3Q2</t>
  </si>
  <si>
    <t>2023 Y3Q3</t>
  </si>
  <si>
    <t>2023 Y3Q4</t>
  </si>
  <si>
    <t>Coordonnateur Adjoint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</si>
</sst>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_-* #,##0\ _€_-;\-* #,##0\ _€_-;_-* &quot;-&quot;??\ _€_-;_-@_-"/>
  </numFmts>
  <fonts count="33">
    <font>
      <sz val="11"/>
      <color theme="1"/>
      <name val="Calibri"/>
      <family val="2"/>
      <scheme val="minor"/>
    </font>
    <font>
      <sz val="11"/>
      <color theme="1"/>
      <name val="Calibri"/>
      <family val="2"/>
      <scheme val="minor"/>
    </font>
    <font>
      <sz val="12"/>
      <color theme="1"/>
      <name val="Times New Roman"/>
      <family val="1"/>
    </font>
    <font>
      <sz val="10"/>
      <color theme="1"/>
      <name val="Times New Roman"/>
      <family val="1"/>
    </font>
    <font>
      <b/>
      <sz val="12"/>
      <color theme="1"/>
      <name val="Times New Roman"/>
      <family val="1"/>
    </font>
    <font>
      <b/>
      <i/>
      <sz val="12"/>
      <color theme="1"/>
      <name val="Times New Roman"/>
      <family val="1"/>
    </font>
    <font>
      <sz val="12"/>
      <name val="Times New Roman"/>
      <family val="1"/>
    </font>
    <font>
      <sz val="10"/>
      <name val="Times New Roman"/>
      <family val="1"/>
    </font>
    <font>
      <sz val="11"/>
      <name val="Times New Roman"/>
      <family val="1"/>
    </font>
    <font>
      <sz val="12"/>
      <color rgb="FF00B050"/>
      <name val="Times New Roman"/>
      <family val="1"/>
    </font>
    <font>
      <sz val="11"/>
      <color rgb="FF000000"/>
      <name val="Times New Roman"/>
      <family val="1"/>
    </font>
    <font>
      <sz val="9"/>
      <color rgb="FF000000"/>
      <name val="Times New Roman"/>
      <family val="1"/>
    </font>
    <font>
      <sz val="12"/>
      <color rgb="FF000000"/>
      <name val="Times New Roman"/>
      <family val="1"/>
    </font>
    <font>
      <b/>
      <i/>
      <sz val="12"/>
      <name val="Times New Roman"/>
      <family val="1"/>
    </font>
    <font>
      <sz val="10"/>
      <name val="Calibri"/>
      <family val="2"/>
      <scheme val="minor"/>
    </font>
    <font>
      <sz val="10"/>
      <color theme="1"/>
      <name val="Calibri"/>
      <family val="2"/>
      <scheme val="minor"/>
    </font>
    <font>
      <b/>
      <i/>
      <sz val="11"/>
      <color theme="1"/>
      <name val="Times New Roman"/>
      <family val="1"/>
    </font>
    <font>
      <sz val="11"/>
      <color theme="1"/>
      <name val="Times New Roman"/>
      <family val="1"/>
    </font>
    <font>
      <sz val="11"/>
      <name val="Calibri"/>
      <family val="2"/>
      <scheme val="minor"/>
    </font>
    <font>
      <b/>
      <sz val="12"/>
      <name val="Times New Roman"/>
      <family val="1"/>
    </font>
    <font>
      <b/>
      <i/>
      <sz val="12"/>
      <color rgb="FFFF0000"/>
      <name val="Times New Roman"/>
      <family val="1"/>
    </font>
    <font>
      <i/>
      <sz val="11"/>
      <color theme="1"/>
      <name val="Calibri"/>
      <family val="2"/>
      <scheme val="minor"/>
    </font>
    <font>
      <sz val="10"/>
      <color rgb="FFFF0000"/>
      <name val="Times New Roman"/>
      <family val="1"/>
    </font>
    <font>
      <sz val="10"/>
      <color rgb="FF000000"/>
      <name val="Calibri"/>
      <family val="2"/>
      <scheme val="minor"/>
    </font>
    <font>
      <b/>
      <sz val="14"/>
      <color theme="1"/>
      <name val="Times New Roman"/>
      <family val="1"/>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
      <sz val="11"/>
      <name val="Futura Lt"/>
    </font>
    <font>
      <b/>
      <sz val="11"/>
      <color theme="1"/>
      <name val="Times New Roman"/>
      <family val="1"/>
    </font>
    <font>
      <sz val="10"/>
      <color rgb="FF000000"/>
      <name val="Times New Roman"/>
      <family val="1"/>
    </font>
    <font>
      <sz val="12"/>
      <color rgb="FFFF0000"/>
      <name val="Times New Roman"/>
      <family val="1"/>
    </font>
  </fonts>
  <fills count="20">
    <fill>
      <patternFill patternType="none"/>
    </fill>
    <fill>
      <patternFill patternType="gray125"/>
    </fill>
    <fill>
      <patternFill patternType="solid">
        <fgColor theme="0"/>
        <bgColor indexed="64"/>
      </patternFill>
    </fill>
    <fill>
      <patternFill patternType="solid">
        <fgColor rgb="FF009FDA"/>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C6E0B4"/>
        <bgColor indexed="64"/>
      </patternFill>
    </fill>
    <fill>
      <patternFill patternType="solid">
        <fgColor rgb="FFA9D08E"/>
        <bgColor indexed="64"/>
      </patternFill>
    </fill>
    <fill>
      <patternFill patternType="solid">
        <fgColor rgb="FF9BC2E6"/>
        <bgColor indexed="64"/>
      </patternFill>
    </fill>
    <fill>
      <patternFill patternType="solid">
        <fgColor rgb="FF00B0F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B050"/>
        <bgColor indexed="64"/>
      </patternFill>
    </fill>
    <fill>
      <patternFill patternType="solid">
        <fgColor theme="8" tint="0.59999389629810485"/>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98">
    <xf numFmtId="0" fontId="0" fillId="0" borderId="0" xfId="0"/>
    <xf numFmtId="0" fontId="2" fillId="0" borderId="1" xfId="0" applyFont="1" applyBorder="1" applyAlignment="1">
      <alignment vertical="center"/>
    </xf>
    <xf numFmtId="0" fontId="2" fillId="0" borderId="1" xfId="0" applyFont="1" applyBorder="1"/>
    <xf numFmtId="0" fontId="2" fillId="0" borderId="1" xfId="0" applyFont="1" applyBorder="1" applyAlignment="1">
      <alignment horizontal="center"/>
    </xf>
    <xf numFmtId="0" fontId="2" fillId="2" borderId="1" xfId="0" applyFont="1" applyFill="1" applyBorder="1" applyAlignment="1">
      <alignment horizontal="center"/>
    </xf>
    <xf numFmtId="0" fontId="2" fillId="0" borderId="1" xfId="0" applyFont="1" applyBorder="1" applyAlignment="1">
      <alignment horizontal="center" wrapText="1"/>
    </xf>
    <xf numFmtId="0" fontId="2" fillId="4" borderId="1" xfId="0" applyFont="1" applyFill="1" applyBorder="1"/>
    <xf numFmtId="0" fontId="6"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3" borderId="1" xfId="0" applyFont="1" applyFill="1" applyBorder="1"/>
    <xf numFmtId="0" fontId="6" fillId="0" borderId="2" xfId="0" applyFont="1" applyBorder="1" applyAlignment="1">
      <alignment vertical="center" wrapText="1"/>
    </xf>
    <xf numFmtId="0" fontId="2" fillId="0" borderId="0" xfId="0" applyFont="1" applyAlignment="1">
      <alignment vertical="center" wrapText="1"/>
    </xf>
    <xf numFmtId="0" fontId="6" fillId="0" borderId="1" xfId="0" applyFont="1" applyBorder="1"/>
    <xf numFmtId="0" fontId="6" fillId="3" borderId="1" xfId="0" applyFont="1" applyFill="1" applyBorder="1"/>
    <xf numFmtId="0" fontId="6" fillId="0" borderId="1" xfId="0" applyFont="1" applyBorder="1" applyAlignment="1">
      <alignment wrapText="1"/>
    </xf>
    <xf numFmtId="0" fontId="2" fillId="2" borderId="0" xfId="0" applyFont="1" applyFill="1" applyAlignment="1">
      <alignment vertical="center" wrapText="1"/>
    </xf>
    <xf numFmtId="0" fontId="2" fillId="2" borderId="1" xfId="0" applyFont="1" applyFill="1" applyBorder="1" applyAlignment="1">
      <alignment vertical="center" wrapText="1"/>
    </xf>
    <xf numFmtId="0" fontId="6" fillId="2" borderId="2" xfId="0" applyFont="1" applyFill="1" applyBorder="1" applyAlignment="1">
      <alignment vertical="center" wrapText="1"/>
    </xf>
    <xf numFmtId="1" fontId="2" fillId="0" borderId="1" xfId="0" applyNumberFormat="1" applyFont="1" applyBorder="1"/>
    <xf numFmtId="1" fontId="6" fillId="0" borderId="1" xfId="0" applyNumberFormat="1" applyFont="1" applyBorder="1"/>
    <xf numFmtId="0" fontId="6" fillId="0" borderId="0" xfId="0" applyFont="1"/>
    <xf numFmtId="0" fontId="8" fillId="0" borderId="2" xfId="0" applyFont="1" applyBorder="1" applyAlignment="1">
      <alignment vertical="center" wrapText="1"/>
    </xf>
    <xf numFmtId="0" fontId="9" fillId="3" borderId="1" xfId="0" applyFont="1" applyFill="1" applyBorder="1"/>
    <xf numFmtId="0" fontId="9" fillId="0" borderId="1" xfId="0" applyFont="1" applyBorder="1"/>
    <xf numFmtId="0" fontId="9" fillId="0" borderId="1" xfId="0" applyFont="1" applyBorder="1" applyAlignment="1">
      <alignment wrapText="1"/>
    </xf>
    <xf numFmtId="0" fontId="6" fillId="0" borderId="0" xfId="0" applyFont="1" applyAlignment="1">
      <alignment vertical="center" wrapText="1"/>
    </xf>
    <xf numFmtId="0" fontId="2" fillId="2" borderId="4" xfId="0" applyFont="1" applyFill="1" applyBorder="1" applyAlignment="1">
      <alignment vertical="center" wrapText="1"/>
    </xf>
    <xf numFmtId="0" fontId="10" fillId="0" borderId="0" xfId="0" applyFont="1" applyAlignment="1">
      <alignment vertical="center" wrapText="1"/>
    </xf>
    <xf numFmtId="0" fontId="10" fillId="0" borderId="0" xfId="0" applyFont="1"/>
    <xf numFmtId="0" fontId="11" fillId="7" borderId="3" xfId="0" applyFont="1" applyFill="1" applyBorder="1" applyAlignment="1">
      <alignment horizontal="center" vertical="center" wrapText="1"/>
    </xf>
    <xf numFmtId="0" fontId="10" fillId="0" borderId="0" xfId="0" applyFont="1" applyAlignment="1">
      <alignment vertical="center"/>
    </xf>
    <xf numFmtId="0" fontId="12" fillId="0" borderId="0" xfId="0" applyFont="1" applyAlignment="1">
      <alignment vertical="center" wrapText="1"/>
    </xf>
    <xf numFmtId="0" fontId="3" fillId="0" borderId="0" xfId="0" applyFont="1" applyAlignment="1">
      <alignment vertical="center" wrapText="1"/>
    </xf>
    <xf numFmtId="0" fontId="11" fillId="7" borderId="0" xfId="0" applyFont="1" applyFill="1" applyAlignment="1">
      <alignment horizontal="center" vertical="center" wrapText="1"/>
    </xf>
    <xf numFmtId="0" fontId="2" fillId="0" borderId="0" xfId="0" applyFont="1" applyAlignment="1">
      <alignment wrapText="1"/>
    </xf>
    <xf numFmtId="0" fontId="2" fillId="0" borderId="0" xfId="0" applyFont="1" applyAlignment="1">
      <alignment vertical="center"/>
    </xf>
    <xf numFmtId="0" fontId="0" fillId="0" borderId="0" xfId="0" applyAlignment="1">
      <alignment wrapText="1"/>
    </xf>
    <xf numFmtId="0" fontId="6" fillId="2" borderId="1" xfId="0" applyFont="1" applyFill="1" applyBorder="1" applyAlignment="1">
      <alignment vertical="center" wrapText="1"/>
    </xf>
    <xf numFmtId="0" fontId="13" fillId="0" borderId="1" xfId="0" applyFont="1" applyBorder="1" applyAlignment="1">
      <alignment horizontal="left"/>
    </xf>
    <xf numFmtId="0" fontId="6" fillId="2" borderId="0" xfId="0" applyFont="1" applyFill="1" applyAlignment="1">
      <alignment vertical="center" wrapText="1"/>
    </xf>
    <xf numFmtId="0" fontId="6" fillId="0" borderId="7" xfId="0" applyFont="1" applyBorder="1" applyAlignment="1">
      <alignment horizontal="left" vertical="center" wrapText="1"/>
    </xf>
    <xf numFmtId="0" fontId="16" fillId="0" borderId="1" xfId="0" applyFont="1" applyBorder="1" applyAlignment="1">
      <alignment horizontal="left"/>
    </xf>
    <xf numFmtId="0" fontId="16" fillId="11" borderId="1" xfId="0" applyFont="1" applyFill="1" applyBorder="1" applyAlignment="1">
      <alignment horizontal="left"/>
    </xf>
    <xf numFmtId="0" fontId="17" fillId="0" borderId="1" xfId="0" applyFont="1" applyBorder="1" applyAlignment="1">
      <alignment horizontal="left" vertical="top" wrapText="1"/>
    </xf>
    <xf numFmtId="0" fontId="2" fillId="0" borderId="1" xfId="0" applyFont="1" applyBorder="1" applyAlignment="1">
      <alignment horizontal="right"/>
    </xf>
    <xf numFmtId="0" fontId="5" fillId="0" borderId="1" xfId="0" applyFont="1" applyBorder="1" applyAlignment="1">
      <alignment horizontal="left"/>
    </xf>
    <xf numFmtId="0" fontId="2" fillId="2" borderId="1" xfId="0" applyFont="1" applyFill="1" applyBorder="1" applyAlignment="1">
      <alignment horizontal="left"/>
    </xf>
    <xf numFmtId="0" fontId="5" fillId="2" borderId="1" xfId="0"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wrapText="1"/>
    </xf>
    <xf numFmtId="0" fontId="13" fillId="11" borderId="1" xfId="0" applyFont="1" applyFill="1" applyBorder="1" applyAlignment="1">
      <alignment horizontal="left"/>
    </xf>
    <xf numFmtId="0" fontId="6" fillId="0" borderId="1" xfId="0" applyFont="1" applyBorder="1" applyAlignment="1">
      <alignment horizontal="left" wrapText="1"/>
    </xf>
    <xf numFmtId="0" fontId="18" fillId="0" borderId="0" xfId="0" applyFont="1" applyAlignment="1">
      <alignment wrapText="1"/>
    </xf>
    <xf numFmtId="0" fontId="6" fillId="0" borderId="0" xfId="0" applyFont="1" applyAlignment="1">
      <alignment horizontal="left" vertical="center" wrapText="1"/>
    </xf>
    <xf numFmtId="0" fontId="20" fillId="0" borderId="0" xfId="0" applyFont="1" applyAlignment="1">
      <alignment horizontal="left"/>
    </xf>
    <xf numFmtId="0" fontId="20" fillId="3" borderId="1" xfId="0" applyFont="1" applyFill="1" applyBorder="1" applyAlignment="1">
      <alignment horizontal="left"/>
    </xf>
    <xf numFmtId="0" fontId="20" fillId="0" borderId="1" xfId="0" applyFont="1" applyBorder="1" applyAlignment="1">
      <alignment horizontal="left"/>
    </xf>
    <xf numFmtId="0" fontId="20" fillId="0" borderId="1" xfId="0" applyFont="1" applyBorder="1" applyAlignment="1">
      <alignment horizontal="left" wrapText="1"/>
    </xf>
    <xf numFmtId="0" fontId="16" fillId="0" borderId="9" xfId="0" applyFont="1" applyBorder="1" applyAlignment="1">
      <alignment horizontal="left"/>
    </xf>
    <xf numFmtId="0" fontId="17" fillId="0" borderId="9" xfId="0" applyFont="1" applyBorder="1" applyAlignment="1">
      <alignment horizontal="left" vertical="top" wrapText="1"/>
    </xf>
    <xf numFmtId="0" fontId="6" fillId="0" borderId="10" xfId="0" applyFont="1" applyBorder="1" applyAlignment="1">
      <alignment horizontal="left" vertical="center" wrapText="1"/>
    </xf>
    <xf numFmtId="0" fontId="2" fillId="11" borderId="1" xfId="0" applyFont="1" applyFill="1" applyBorder="1" applyAlignment="1">
      <alignment horizontal="left"/>
    </xf>
    <xf numFmtId="0" fontId="2" fillId="0" borderId="1" xfId="0" applyFont="1" applyBorder="1" applyAlignment="1">
      <alignment vertical="top" wrapText="1"/>
    </xf>
    <xf numFmtId="0" fontId="2" fillId="2" borderId="1" xfId="0" applyFont="1" applyFill="1" applyBorder="1"/>
    <xf numFmtId="0" fontId="7" fillId="2" borderId="1" xfId="0" applyFont="1" applyFill="1" applyBorder="1" applyAlignment="1">
      <alignment horizontal="left" vertical="top" wrapText="1"/>
    </xf>
    <xf numFmtId="0" fontId="13" fillId="2" borderId="1" xfId="0" applyFont="1" applyFill="1" applyBorder="1" applyAlignment="1">
      <alignment horizontal="left"/>
    </xf>
    <xf numFmtId="0" fontId="13" fillId="2" borderId="1" xfId="0" applyFont="1" applyFill="1" applyBorder="1" applyAlignment="1">
      <alignment horizontal="left" wrapText="1"/>
    </xf>
    <xf numFmtId="0" fontId="21" fillId="0" borderId="0" xfId="0" applyFont="1"/>
    <xf numFmtId="0" fontId="5" fillId="3" borderId="1" xfId="0" applyFont="1" applyFill="1" applyBorder="1" applyAlignment="1">
      <alignment horizontal="left"/>
    </xf>
    <xf numFmtId="0" fontId="2" fillId="0" borderId="1" xfId="0" applyFont="1" applyBorder="1" applyAlignment="1">
      <alignment horizontal="left" wrapText="1"/>
    </xf>
    <xf numFmtId="0" fontId="17" fillId="0" borderId="1" xfId="0" applyFont="1" applyBorder="1"/>
    <xf numFmtId="0" fontId="16" fillId="2" borderId="1" xfId="0" applyFont="1" applyFill="1" applyBorder="1" applyAlignment="1">
      <alignment horizontal="left"/>
    </xf>
    <xf numFmtId="0" fontId="17" fillId="2" borderId="1" xfId="0" applyFont="1" applyFill="1" applyBorder="1" applyAlignment="1">
      <alignment horizontal="left" vertical="top" wrapText="1"/>
    </xf>
    <xf numFmtId="0" fontId="6" fillId="2" borderId="1" xfId="0" applyFont="1" applyFill="1" applyBorder="1" applyAlignment="1">
      <alignment horizontal="left" vertical="center" wrapText="1"/>
    </xf>
    <xf numFmtId="0" fontId="17" fillId="0" borderId="1" xfId="0" applyFont="1" applyBorder="1" applyAlignment="1">
      <alignment horizontal="left" wrapText="1"/>
    </xf>
    <xf numFmtId="0" fontId="17" fillId="3" borderId="1" xfId="0" applyFont="1" applyFill="1" applyBorder="1" applyAlignment="1">
      <alignment horizontal="left"/>
    </xf>
    <xf numFmtId="0" fontId="17" fillId="0" borderId="1" xfId="0" applyFont="1" applyBorder="1" applyAlignment="1">
      <alignment horizontal="left"/>
    </xf>
    <xf numFmtId="0" fontId="2" fillId="0" borderId="0" xfId="0" applyFont="1" applyAlignment="1">
      <alignment horizontal="left" vertical="top" wrapText="1"/>
    </xf>
    <xf numFmtId="0" fontId="13" fillId="0" borderId="11" xfId="0" applyFont="1" applyBorder="1" applyAlignment="1">
      <alignment horizontal="left"/>
    </xf>
    <xf numFmtId="0" fontId="6" fillId="2" borderId="10" xfId="0" applyFont="1" applyFill="1" applyBorder="1" applyAlignment="1">
      <alignment horizontal="left" vertical="center" wrapText="1"/>
    </xf>
    <xf numFmtId="0" fontId="17" fillId="0" borderId="7" xfId="0" applyFont="1" applyBorder="1" applyAlignment="1">
      <alignment horizontal="left" vertical="top" wrapText="1"/>
    </xf>
    <xf numFmtId="0" fontId="16" fillId="2" borderId="14" xfId="0" applyFont="1" applyFill="1" applyBorder="1" applyAlignment="1">
      <alignment horizontal="left"/>
    </xf>
    <xf numFmtId="0" fontId="17" fillId="0" borderId="0" xfId="0" applyFont="1" applyAlignment="1">
      <alignment horizontal="left" vertical="top" wrapText="1"/>
    </xf>
    <xf numFmtId="0" fontId="16" fillId="2" borderId="9" xfId="0" applyFont="1" applyFill="1" applyBorder="1" applyAlignment="1">
      <alignment horizontal="left"/>
    </xf>
    <xf numFmtId="0" fontId="17" fillId="2" borderId="9" xfId="0" applyFont="1" applyFill="1" applyBorder="1" applyAlignment="1">
      <alignment horizontal="left" vertical="top" wrapText="1"/>
    </xf>
    <xf numFmtId="0" fontId="2" fillId="14" borderId="9" xfId="0" applyFont="1" applyFill="1" applyBorder="1" applyAlignment="1">
      <alignment horizontal="left"/>
    </xf>
    <xf numFmtId="0" fontId="17" fillId="0" borderId="1" xfId="0" applyFont="1" applyBorder="1" applyAlignment="1">
      <alignment vertical="top" wrapText="1"/>
    </xf>
    <xf numFmtId="0" fontId="17" fillId="0" borderId="11" xfId="0" applyFont="1" applyBorder="1" applyAlignment="1">
      <alignment vertical="top" wrapText="1"/>
    </xf>
    <xf numFmtId="0" fontId="2" fillId="0" borderId="13" xfId="0" applyFont="1" applyBorder="1" applyAlignment="1">
      <alignment horizontal="left" wrapText="1"/>
    </xf>
    <xf numFmtId="0" fontId="2" fillId="3" borderId="13" xfId="0" applyFont="1" applyFill="1" applyBorder="1" applyAlignment="1">
      <alignment horizontal="left"/>
    </xf>
    <xf numFmtId="0" fontId="2" fillId="0" borderId="13" xfId="0" applyFont="1" applyBorder="1" applyAlignment="1">
      <alignment horizontal="left" vertical="top" wrapText="1"/>
    </xf>
    <xf numFmtId="0" fontId="2" fillId="0" borderId="13" xfId="0" applyFont="1" applyBorder="1" applyAlignment="1">
      <alignment horizontal="left"/>
    </xf>
    <xf numFmtId="0" fontId="4" fillId="13" borderId="13" xfId="0" applyFont="1" applyFill="1" applyBorder="1" applyAlignment="1">
      <alignment horizontal="left"/>
    </xf>
    <xf numFmtId="0" fontId="2" fillId="0" borderId="13" xfId="0" applyFont="1" applyBorder="1"/>
    <xf numFmtId="0" fontId="2" fillId="12" borderId="1" xfId="0" applyFont="1" applyFill="1" applyBorder="1"/>
    <xf numFmtId="0" fontId="17" fillId="0" borderId="1" xfId="0" applyFont="1" applyBorder="1" applyAlignment="1">
      <alignment wrapText="1"/>
    </xf>
    <xf numFmtId="1" fontId="17" fillId="0" borderId="1" xfId="0" applyNumberFormat="1" applyFont="1" applyBorder="1"/>
    <xf numFmtId="0" fontId="23" fillId="0" borderId="7" xfId="0" applyFont="1" applyBorder="1" applyAlignment="1">
      <alignment horizontal="right" vertical="center" wrapText="1"/>
    </xf>
    <xf numFmtId="1" fontId="0" fillId="10" borderId="0" xfId="0" applyNumberFormat="1" applyFill="1"/>
    <xf numFmtId="1" fontId="0" fillId="10" borderId="0" xfId="0" applyNumberFormat="1" applyFill="1" applyAlignment="1">
      <alignment wrapText="1"/>
    </xf>
    <xf numFmtId="0" fontId="24" fillId="15" borderId="0" xfId="0" applyFont="1" applyFill="1" applyAlignment="1">
      <alignment vertical="center"/>
    </xf>
    <xf numFmtId="0" fontId="26" fillId="15" borderId="0" xfId="0" applyFont="1" applyFill="1"/>
    <xf numFmtId="0" fontId="26" fillId="15" borderId="0" xfId="0" applyFont="1" applyFill="1" applyAlignment="1">
      <alignment wrapText="1"/>
    </xf>
    <xf numFmtId="0" fontId="2" fillId="14" borderId="1" xfId="0" applyFont="1" applyFill="1" applyBorder="1"/>
    <xf numFmtId="1" fontId="2" fillId="9" borderId="1" xfId="0" applyNumberFormat="1" applyFont="1" applyFill="1" applyBorder="1"/>
    <xf numFmtId="164" fontId="2" fillId="0" borderId="1" xfId="0" applyNumberFormat="1" applyFont="1" applyBorder="1"/>
    <xf numFmtId="0" fontId="23" fillId="0" borderId="1" xfId="0" applyFont="1" applyBorder="1" applyAlignment="1">
      <alignment horizontal="right" vertical="center" wrapText="1"/>
    </xf>
    <xf numFmtId="0" fontId="0" fillId="0" borderId="1" xfId="0" applyBorder="1"/>
    <xf numFmtId="164" fontId="2" fillId="13" borderId="1" xfId="0" applyNumberFormat="1" applyFont="1" applyFill="1" applyBorder="1" applyAlignment="1">
      <alignment vertical="center"/>
    </xf>
    <xf numFmtId="0" fontId="4" fillId="0" borderId="0" xfId="0" applyFont="1" applyAlignment="1">
      <alignment horizontal="left"/>
    </xf>
    <xf numFmtId="0" fontId="4" fillId="0" borderId="1" xfId="0" applyFont="1" applyBorder="1" applyAlignment="1">
      <alignment horizontal="left"/>
    </xf>
    <xf numFmtId="2" fontId="2" fillId="0" borderId="1" xfId="0" applyNumberFormat="1" applyFont="1" applyBorder="1"/>
    <xf numFmtId="2" fontId="6" fillId="0" borderId="1" xfId="0" applyNumberFormat="1" applyFont="1" applyBorder="1"/>
    <xf numFmtId="0" fontId="6" fillId="0" borderId="3" xfId="0" applyFont="1" applyBorder="1" applyAlignment="1">
      <alignment vertical="center" wrapText="1"/>
    </xf>
    <xf numFmtId="0" fontId="17" fillId="0" borderId="16" xfId="0" applyFont="1" applyBorder="1" applyAlignment="1">
      <alignment horizontal="left" vertical="top" wrapText="1"/>
    </xf>
    <xf numFmtId="2" fontId="2" fillId="0" borderId="1" xfId="0" applyNumberFormat="1" applyFont="1" applyBorder="1" applyAlignment="1">
      <alignment horizontal="right"/>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vertical="center"/>
    </xf>
    <xf numFmtId="1" fontId="2" fillId="10" borderId="1" xfId="0" applyNumberFormat="1" applyFont="1" applyFill="1" applyBorder="1" applyAlignment="1">
      <alignment horizontal="right"/>
    </xf>
    <xf numFmtId="1" fontId="2" fillId="0" borderId="0" xfId="0" applyNumberFormat="1" applyFont="1" applyAlignment="1">
      <alignment vertical="center"/>
    </xf>
    <xf numFmtId="1" fontId="6" fillId="0" borderId="12" xfId="0" applyNumberFormat="1" applyFont="1" applyBorder="1"/>
    <xf numFmtId="164" fontId="2" fillId="0" borderId="1" xfId="0" applyNumberFormat="1" applyFont="1" applyBorder="1" applyAlignment="1">
      <alignment vertical="center" wrapText="1"/>
    </xf>
    <xf numFmtId="164" fontId="0" fillId="0" borderId="1" xfId="0" applyNumberFormat="1" applyBorder="1"/>
    <xf numFmtId="164" fontId="2" fillId="0" borderId="1" xfId="0" applyNumberFormat="1" applyFont="1" applyBorder="1" applyAlignment="1">
      <alignment wrapText="1"/>
    </xf>
    <xf numFmtId="164" fontId="0" fillId="0" borderId="0" xfId="0" applyNumberFormat="1"/>
    <xf numFmtId="164" fontId="2" fillId="3" borderId="1" xfId="0" applyNumberFormat="1" applyFont="1" applyFill="1" applyBorder="1"/>
    <xf numFmtId="1" fontId="6" fillId="2" borderId="1" xfId="0" applyNumberFormat="1" applyFont="1" applyFill="1" applyBorder="1" applyAlignment="1">
      <alignment vertical="center" wrapText="1"/>
    </xf>
    <xf numFmtId="1" fontId="0" fillId="0" borderId="0" xfId="0" applyNumberFormat="1"/>
    <xf numFmtId="1" fontId="2" fillId="3" borderId="1" xfId="0" applyNumberFormat="1" applyFont="1" applyFill="1" applyBorder="1"/>
    <xf numFmtId="1" fontId="2" fillId="0" borderId="1" xfId="0" applyNumberFormat="1" applyFont="1" applyBorder="1" applyAlignment="1">
      <alignment wrapText="1"/>
    </xf>
    <xf numFmtId="1" fontId="13" fillId="0" borderId="1" xfId="0" applyNumberFormat="1" applyFont="1" applyBorder="1" applyAlignment="1">
      <alignment horizontal="left"/>
    </xf>
    <xf numFmtId="1" fontId="2" fillId="0" borderId="1" xfId="0" applyNumberFormat="1" applyFont="1" applyBorder="1" applyAlignment="1">
      <alignment horizontal="right"/>
    </xf>
    <xf numFmtId="1" fontId="0" fillId="14" borderId="0" xfId="0" applyNumberFormat="1" applyFill="1"/>
    <xf numFmtId="1" fontId="6" fillId="0" borderId="1" xfId="0" applyNumberFormat="1" applyFont="1" applyBorder="1" applyAlignment="1">
      <alignment horizontal="right"/>
    </xf>
    <xf numFmtId="0" fontId="8" fillId="0" borderId="1" xfId="0" applyFont="1" applyBorder="1"/>
    <xf numFmtId="0" fontId="5" fillId="0" borderId="9" xfId="0" applyFont="1" applyBorder="1" applyAlignment="1">
      <alignment horizontal="left" wrapText="1"/>
    </xf>
    <xf numFmtId="0" fontId="17" fillId="3" borderId="9" xfId="0" applyFont="1" applyFill="1" applyBorder="1" applyAlignment="1">
      <alignment horizontal="left"/>
    </xf>
    <xf numFmtId="0" fontId="5" fillId="0" borderId="9" xfId="0" applyFont="1" applyBorder="1" applyAlignment="1">
      <alignment horizontal="left"/>
    </xf>
    <xf numFmtId="0" fontId="13" fillId="13" borderId="9" xfId="0" applyFont="1" applyFill="1" applyBorder="1" applyAlignment="1">
      <alignment horizontal="left"/>
    </xf>
    <xf numFmtId="0" fontId="2" fillId="0" borderId="0" xfId="0" applyFont="1"/>
    <xf numFmtId="0" fontId="6" fillId="2" borderId="3" xfId="0" applyFont="1" applyFill="1" applyBorder="1" applyAlignment="1">
      <alignment vertical="center" wrapText="1"/>
    </xf>
    <xf numFmtId="0" fontId="9" fillId="0" borderId="4" xfId="0" applyFont="1" applyBorder="1"/>
    <xf numFmtId="0" fontId="9" fillId="3" borderId="4" xfId="0" applyFont="1" applyFill="1" applyBorder="1"/>
    <xf numFmtId="0" fontId="9" fillId="0" borderId="4" xfId="0" applyFont="1" applyBorder="1" applyAlignment="1">
      <alignment wrapText="1"/>
    </xf>
    <xf numFmtId="1" fontId="6" fillId="0" borderId="4" xfId="0" applyNumberFormat="1" applyFont="1" applyBorder="1"/>
    <xf numFmtId="1" fontId="6" fillId="8" borderId="1" xfId="0" applyNumberFormat="1" applyFont="1" applyFill="1" applyBorder="1"/>
    <xf numFmtId="0" fontId="0" fillId="0" borderId="1" xfId="0" applyBorder="1" applyAlignment="1">
      <alignment wrapText="1"/>
    </xf>
    <xf numFmtId="164" fontId="6" fillId="0" borderId="1" xfId="0" applyNumberFormat="1" applyFont="1" applyBorder="1" applyAlignment="1">
      <alignment vertical="center" wrapText="1"/>
    </xf>
    <xf numFmtId="1" fontId="13" fillId="14" borderId="1" xfId="0" applyNumberFormat="1" applyFont="1" applyFill="1" applyBorder="1" applyAlignment="1">
      <alignment horizontal="center"/>
    </xf>
    <xf numFmtId="1" fontId="6" fillId="0" borderId="5" xfId="0" applyNumberFormat="1" applyFont="1" applyBorder="1" applyAlignment="1">
      <alignment vertical="center" wrapText="1"/>
    </xf>
    <xf numFmtId="0" fontId="6" fillId="2" borderId="4" xfId="0" applyFont="1" applyFill="1" applyBorder="1" applyAlignment="1">
      <alignment vertical="center" wrapText="1"/>
    </xf>
    <xf numFmtId="0" fontId="2" fillId="0" borderId="4" xfId="0" applyFont="1" applyBorder="1"/>
    <xf numFmtId="0" fontId="2" fillId="0" borderId="4" xfId="0" applyFont="1" applyBorder="1" applyAlignment="1">
      <alignment wrapText="1"/>
    </xf>
    <xf numFmtId="1" fontId="2" fillId="0" borderId="4" xfId="0" applyNumberFormat="1" applyFont="1" applyBorder="1" applyAlignment="1">
      <alignment horizontal="right"/>
    </xf>
    <xf numFmtId="1" fontId="0" fillId="14" borderId="1" xfId="0" applyNumberFormat="1" applyFill="1" applyBorder="1"/>
    <xf numFmtId="2" fontId="0" fillId="0" borderId="0" xfId="0" applyNumberFormat="1"/>
    <xf numFmtId="2" fontId="0" fillId="13" borderId="0" xfId="0" applyNumberFormat="1" applyFill="1"/>
    <xf numFmtId="0" fontId="6" fillId="0" borderId="8" xfId="0" applyFont="1" applyBorder="1" applyAlignment="1">
      <alignment vertical="center" wrapText="1"/>
    </xf>
    <xf numFmtId="0" fontId="19" fillId="0" borderId="0" xfId="0" applyFont="1" applyAlignment="1">
      <alignment vertical="center"/>
    </xf>
    <xf numFmtId="0" fontId="13" fillId="0" borderId="0" xfId="0" applyFont="1" applyAlignment="1">
      <alignment horizontal="left" vertical="center" indent="1"/>
    </xf>
    <xf numFmtId="0" fontId="13" fillId="0" borderId="0" xfId="0" applyFont="1" applyAlignment="1">
      <alignment horizontal="left" vertical="center" wrapText="1" indent="1"/>
    </xf>
    <xf numFmtId="0" fontId="13" fillId="0" borderId="0" xfId="0" applyFont="1" applyAlignment="1">
      <alignment horizontal="left" vertical="center" wrapText="1" indent="2"/>
    </xf>
    <xf numFmtId="0" fontId="2" fillId="0" borderId="18" xfId="0" applyFont="1" applyBorder="1"/>
    <xf numFmtId="1" fontId="6" fillId="0" borderId="1" xfId="0" applyNumberFormat="1" applyFont="1" applyBorder="1" applyAlignment="1">
      <alignment horizontal="left"/>
    </xf>
    <xf numFmtId="1" fontId="3" fillId="9" borderId="0" xfId="0" applyNumberFormat="1" applyFont="1" applyFill="1" applyAlignment="1">
      <alignment vertical="center" wrapText="1"/>
    </xf>
    <xf numFmtId="0" fontId="2" fillId="16" borderId="1" xfId="0" applyFont="1" applyFill="1" applyBorder="1"/>
    <xf numFmtId="0" fontId="8" fillId="0" borderId="0" xfId="0" applyFont="1" applyAlignment="1">
      <alignment vertical="center" wrapText="1"/>
    </xf>
    <xf numFmtId="1" fontId="2" fillId="14" borderId="1" xfId="0" applyNumberFormat="1" applyFont="1" applyFill="1" applyBorder="1"/>
    <xf numFmtId="1" fontId="0" fillId="16" borderId="0" xfId="0" applyNumberFormat="1" applyFill="1"/>
    <xf numFmtId="0" fontId="0" fillId="17" borderId="0" xfId="0" applyFill="1" applyAlignment="1">
      <alignment vertical="center" wrapText="1"/>
    </xf>
    <xf numFmtId="1" fontId="0" fillId="0" borderId="0" xfId="0" applyNumberFormat="1" applyAlignment="1">
      <alignment horizontal="right"/>
    </xf>
    <xf numFmtId="1" fontId="2" fillId="16" borderId="1" xfId="0" applyNumberFormat="1" applyFont="1" applyFill="1" applyBorder="1"/>
    <xf numFmtId="43" fontId="17" fillId="0" borderId="1" xfId="1" applyFont="1" applyBorder="1"/>
    <xf numFmtId="165" fontId="17" fillId="0" borderId="1" xfId="1" applyNumberFormat="1" applyFont="1" applyBorder="1"/>
    <xf numFmtId="165" fontId="17" fillId="0" borderId="6" xfId="1" applyNumberFormat="1" applyFont="1" applyFill="1" applyBorder="1"/>
    <xf numFmtId="165" fontId="2" fillId="0" borderId="1" xfId="1" applyNumberFormat="1" applyFont="1" applyBorder="1" applyAlignment="1">
      <alignment vertical="center"/>
    </xf>
    <xf numFmtId="165" fontId="23" fillId="0" borderId="1" xfId="0" applyNumberFormat="1" applyFont="1" applyBorder="1" applyAlignment="1">
      <alignment horizontal="right" vertical="center" wrapText="1"/>
    </xf>
    <xf numFmtId="43" fontId="23" fillId="0" borderId="1" xfId="1" applyFont="1" applyFill="1" applyBorder="1" applyAlignment="1">
      <alignment horizontal="right" vertical="center" wrapText="1"/>
    </xf>
    <xf numFmtId="43" fontId="2" fillId="0" borderId="1" xfId="1" applyFont="1" applyFill="1" applyBorder="1"/>
    <xf numFmtId="43" fontId="0" fillId="16" borderId="0" xfId="1" applyFont="1" applyFill="1"/>
    <xf numFmtId="0" fontId="0" fillId="0" borderId="0" xfId="0" applyAlignment="1">
      <alignment vertical="center" wrapText="1"/>
    </xf>
    <xf numFmtId="0" fontId="31" fillId="0" borderId="1" xfId="0" applyFont="1" applyBorder="1" applyAlignment="1">
      <alignment vertical="center" wrapText="1"/>
    </xf>
    <xf numFmtId="165" fontId="2" fillId="0" borderId="1" xfId="1" applyNumberFormat="1" applyFont="1" applyFill="1" applyBorder="1" applyAlignment="1">
      <alignment vertical="center"/>
    </xf>
    <xf numFmtId="0" fontId="2" fillId="0" borderId="9" xfId="0" applyFont="1" applyBorder="1" applyAlignment="1">
      <alignment horizontal="left" wrapText="1"/>
    </xf>
    <xf numFmtId="0" fontId="2" fillId="0" borderId="9" xfId="0" applyFont="1" applyBorder="1" applyAlignment="1">
      <alignment horizontal="left"/>
    </xf>
    <xf numFmtId="0" fontId="6" fillId="2" borderId="7" xfId="0" applyFont="1" applyFill="1" applyBorder="1" applyAlignment="1">
      <alignment horizontal="left" vertical="center" wrapText="1"/>
    </xf>
    <xf numFmtId="0" fontId="2" fillId="0" borderId="12" xfId="0" applyFont="1" applyBorder="1" applyAlignment="1">
      <alignment horizontal="left"/>
    </xf>
    <xf numFmtId="43" fontId="17" fillId="0" borderId="1" xfId="1" applyFont="1" applyFill="1" applyBorder="1"/>
    <xf numFmtId="43" fontId="17" fillId="0" borderId="1" xfId="0" applyNumberFormat="1" applyFont="1" applyBorder="1"/>
    <xf numFmtId="1" fontId="2" fillId="0" borderId="1" xfId="0" applyNumberFormat="1" applyFont="1" applyBorder="1" applyAlignment="1">
      <alignment vertical="center"/>
    </xf>
    <xf numFmtId="43" fontId="2" fillId="0" borderId="13" xfId="0" applyNumberFormat="1" applyFont="1" applyBorder="1"/>
    <xf numFmtId="43" fontId="19" fillId="0" borderId="17" xfId="1" applyFont="1" applyFill="1" applyBorder="1" applyAlignment="1">
      <alignment vertical="top" wrapText="1"/>
    </xf>
    <xf numFmtId="43" fontId="19" fillId="0" borderId="16" xfId="1" applyFont="1" applyFill="1" applyBorder="1" applyAlignment="1">
      <alignment vertical="top" wrapText="1"/>
    </xf>
    <xf numFmtId="0" fontId="30" fillId="0" borderId="1" xfId="0" applyFont="1" applyBorder="1"/>
    <xf numFmtId="0" fontId="30" fillId="0" borderId="1" xfId="0" applyFont="1" applyBorder="1" applyAlignment="1">
      <alignment wrapText="1"/>
    </xf>
    <xf numFmtId="1" fontId="6" fillId="0" borderId="0" xfId="0" applyNumberFormat="1" applyFont="1"/>
    <xf numFmtId="43" fontId="2" fillId="0" borderId="1" xfId="0" applyNumberFormat="1" applyFont="1" applyBorder="1"/>
    <xf numFmtId="43" fontId="0" fillId="0" borderId="0" xfId="1" applyFont="1" applyFill="1"/>
    <xf numFmtId="0" fontId="6" fillId="0" borderId="13" xfId="0" applyFont="1" applyBorder="1" applyAlignment="1">
      <alignment horizontal="left"/>
    </xf>
    <xf numFmtId="0" fontId="13" fillId="0" borderId="13" xfId="0" applyFont="1" applyBorder="1" applyAlignment="1">
      <alignment horizontal="left"/>
    </xf>
    <xf numFmtId="1" fontId="5" fillId="0" borderId="9" xfId="0" applyNumberFormat="1" applyFont="1" applyBorder="1" applyAlignment="1">
      <alignment horizontal="left"/>
    </xf>
    <xf numFmtId="165" fontId="17" fillId="0" borderId="1" xfId="0" applyNumberFormat="1" applyFont="1" applyBorder="1"/>
    <xf numFmtId="165" fontId="2" fillId="0" borderId="1" xfId="0" applyNumberFormat="1" applyFont="1" applyBorder="1" applyAlignment="1">
      <alignment vertical="center"/>
    </xf>
    <xf numFmtId="3" fontId="0" fillId="0" borderId="0" xfId="0" applyNumberFormat="1" applyAlignment="1">
      <alignment vertical="center" wrapText="1"/>
    </xf>
    <xf numFmtId="1" fontId="2" fillId="14" borderId="0" xfId="0" applyNumberFormat="1" applyFont="1" applyFill="1" applyAlignment="1">
      <alignment vertical="center"/>
    </xf>
    <xf numFmtId="0" fontId="2" fillId="3" borderId="0" xfId="0" applyFont="1" applyFill="1"/>
    <xf numFmtId="0" fontId="23" fillId="0" borderId="0" xfId="0" applyFont="1" applyAlignment="1">
      <alignment horizontal="right" vertical="center" wrapText="1"/>
    </xf>
    <xf numFmtId="164" fontId="2" fillId="16" borderId="0" xfId="0" applyNumberFormat="1" applyFont="1" applyFill="1" applyAlignment="1">
      <alignment vertical="center"/>
    </xf>
    <xf numFmtId="1" fontId="0" fillId="16" borderId="1" xfId="0" applyNumberFormat="1" applyFill="1" applyBorder="1"/>
    <xf numFmtId="1" fontId="2" fillId="16" borderId="0" xfId="0" applyNumberFormat="1" applyFont="1" applyFill="1" applyAlignment="1">
      <alignment vertical="center" wrapText="1"/>
    </xf>
    <xf numFmtId="165" fontId="23" fillId="0" borderId="0" xfId="0" applyNumberFormat="1" applyFont="1" applyAlignment="1">
      <alignment horizontal="right" vertical="center" wrapText="1"/>
    </xf>
    <xf numFmtId="0" fontId="2" fillId="17" borderId="1" xfId="0" applyFont="1" applyFill="1" applyBorder="1" applyAlignment="1">
      <alignment vertical="center"/>
    </xf>
    <xf numFmtId="0" fontId="6" fillId="17" borderId="0" xfId="0" applyFont="1" applyFill="1" applyAlignment="1">
      <alignment horizontal="left" vertical="center" wrapText="1"/>
    </xf>
    <xf numFmtId="0" fontId="2" fillId="19" borderId="1" xfId="0" applyFont="1" applyFill="1" applyBorder="1"/>
    <xf numFmtId="164" fontId="2" fillId="19" borderId="1" xfId="0" applyNumberFormat="1" applyFont="1" applyFill="1" applyBorder="1"/>
    <xf numFmtId="0" fontId="6" fillId="19" borderId="1" xfId="0" applyFont="1" applyFill="1" applyBorder="1"/>
    <xf numFmtId="0" fontId="2" fillId="19" borderId="1" xfId="0" applyFont="1" applyFill="1" applyBorder="1" applyAlignment="1">
      <alignment horizontal="left"/>
    </xf>
    <xf numFmtId="0" fontId="32" fillId="0" borderId="1" xfId="0" applyFont="1" applyBorder="1"/>
    <xf numFmtId="0" fontId="9" fillId="19" borderId="1" xfId="0" applyFont="1" applyFill="1" applyBorder="1"/>
    <xf numFmtId="0" fontId="32" fillId="19" borderId="1" xfId="0" applyFont="1" applyFill="1" applyBorder="1"/>
    <xf numFmtId="0" fontId="0" fillId="11" borderId="1" xfId="0" applyFill="1" applyBorder="1"/>
    <xf numFmtId="164" fontId="2" fillId="11" borderId="1" xfId="0" applyNumberFormat="1" applyFont="1" applyFill="1" applyBorder="1"/>
    <xf numFmtId="0" fontId="0" fillId="19" borderId="1" xfId="0" applyFill="1" applyBorder="1"/>
    <xf numFmtId="1" fontId="2" fillId="19" borderId="1" xfId="0" applyNumberFormat="1" applyFont="1" applyFill="1" applyBorder="1"/>
    <xf numFmtId="1" fontId="2" fillId="11" borderId="1" xfId="0" applyNumberFormat="1" applyFont="1" applyFill="1" applyBorder="1"/>
    <xf numFmtId="0" fontId="2" fillId="19" borderId="4" xfId="0" applyFont="1" applyFill="1" applyBorder="1"/>
    <xf numFmtId="0" fontId="30" fillId="11" borderId="1" xfId="0" applyFont="1" applyFill="1" applyBorder="1"/>
    <xf numFmtId="0" fontId="4" fillId="11" borderId="1" xfId="0" applyFont="1" applyFill="1" applyBorder="1" applyAlignment="1">
      <alignment horizontal="left"/>
    </xf>
    <xf numFmtId="0" fontId="16" fillId="11" borderId="9" xfId="0" applyFont="1" applyFill="1" applyBorder="1" applyAlignment="1">
      <alignment horizontal="left"/>
    </xf>
    <xf numFmtId="0" fontId="16" fillId="19" borderId="1" xfId="0" applyFont="1" applyFill="1" applyBorder="1" applyAlignment="1">
      <alignment horizontal="left"/>
    </xf>
    <xf numFmtId="0" fontId="16" fillId="19" borderId="9" xfId="0" applyFont="1" applyFill="1" applyBorder="1" applyAlignment="1">
      <alignment horizontal="left"/>
    </xf>
    <xf numFmtId="0" fontId="17" fillId="19" borderId="1" xfId="0" applyFont="1" applyFill="1" applyBorder="1" applyAlignment="1">
      <alignment horizontal="left"/>
    </xf>
    <xf numFmtId="0" fontId="2" fillId="19" borderId="13" xfId="0" applyFont="1" applyFill="1" applyBorder="1" applyAlignment="1">
      <alignment horizontal="left"/>
    </xf>
    <xf numFmtId="0" fontId="0" fillId="19" borderId="0" xfId="0" applyFill="1"/>
    <xf numFmtId="0" fontId="2" fillId="19" borderId="9" xfId="0" applyFont="1" applyFill="1" applyBorder="1" applyAlignment="1">
      <alignment horizontal="left"/>
    </xf>
    <xf numFmtId="0" fontId="13" fillId="19" borderId="1" xfId="0" applyFont="1" applyFill="1" applyBorder="1" applyAlignment="1">
      <alignment horizontal="left"/>
    </xf>
    <xf numFmtId="0" fontId="4" fillId="19" borderId="1" xfId="0" applyFont="1" applyFill="1" applyBorder="1" applyAlignment="1">
      <alignment horizontal="left"/>
    </xf>
    <xf numFmtId="0" fontId="20" fillId="19" borderId="1" xfId="0" applyFont="1" applyFill="1" applyBorder="1" applyAlignment="1">
      <alignment horizontal="left"/>
    </xf>
    <xf numFmtId="0" fontId="17" fillId="19" borderId="1" xfId="0" applyFont="1" applyFill="1" applyBorder="1" applyAlignment="1">
      <alignment horizontal="left" vertical="top" wrapText="1"/>
    </xf>
    <xf numFmtId="165" fontId="2" fillId="16" borderId="0" xfId="0" applyNumberFormat="1" applyFont="1" applyFill="1" applyAlignment="1">
      <alignment vertical="center"/>
    </xf>
    <xf numFmtId="43" fontId="26" fillId="18" borderId="1" xfId="0" applyNumberFormat="1" applyFont="1" applyFill="1" applyBorder="1"/>
    <xf numFmtId="0" fontId="2" fillId="3" borderId="1" xfId="0" applyFont="1" applyFill="1" applyBorder="1" applyAlignment="1">
      <alignment horizontal="left"/>
    </xf>
    <xf numFmtId="0" fontId="2" fillId="3" borderId="1" xfId="0" applyFont="1" applyFill="1" applyBorder="1" applyAlignment="1"/>
    <xf numFmtId="0" fontId="0" fillId="0" borderId="0" xfId="0" applyFill="1" applyAlignment="1">
      <alignment vertical="center" wrapText="1"/>
    </xf>
    <xf numFmtId="0" fontId="2" fillId="0" borderId="1" xfId="0" applyFont="1" applyFill="1" applyBorder="1" applyAlignment="1">
      <alignment wrapText="1"/>
    </xf>
    <xf numFmtId="43" fontId="0" fillId="0" borderId="0" xfId="0" applyNumberFormat="1"/>
    <xf numFmtId="0" fontId="6" fillId="2" borderId="19" xfId="0" applyFont="1" applyFill="1" applyBorder="1" applyAlignment="1">
      <alignment vertical="center" wrapText="1"/>
    </xf>
    <xf numFmtId="0" fontId="3" fillId="0" borderId="1" xfId="0" applyFont="1" applyBorder="1" applyAlignment="1">
      <alignment horizontal="left" vertical="top" wrapText="1"/>
    </xf>
    <xf numFmtId="3" fontId="3" fillId="0" borderId="1" xfId="0" applyNumberFormat="1" applyFont="1" applyFill="1" applyBorder="1" applyAlignment="1">
      <alignment horizontal="left" vertical="top" wrapText="1"/>
    </xf>
    <xf numFmtId="0" fontId="7" fillId="2" borderId="4" xfId="0" applyFont="1" applyFill="1" applyBorder="1" applyAlignment="1">
      <alignment horizontal="left" vertical="top" wrapText="1"/>
    </xf>
    <xf numFmtId="0" fontId="7" fillId="0" borderId="1" xfId="0" applyFont="1" applyBorder="1" applyAlignment="1">
      <alignment horizontal="left" vertical="top" wrapText="1"/>
    </xf>
    <xf numFmtId="0" fontId="3" fillId="2" borderId="1" xfId="0" applyFont="1" applyFill="1" applyBorder="1" applyAlignment="1">
      <alignment horizontal="left" vertical="top" wrapText="1"/>
    </xf>
    <xf numFmtId="164" fontId="3" fillId="0" borderId="1" xfId="0" applyNumberFormat="1" applyFont="1" applyBorder="1" applyAlignment="1">
      <alignment horizontal="left" vertical="top" wrapText="1"/>
    </xf>
    <xf numFmtId="1" fontId="7" fillId="2" borderId="1" xfId="0" applyNumberFormat="1" applyFont="1" applyFill="1" applyBorder="1" applyAlignment="1">
      <alignment horizontal="left" vertical="top" wrapText="1"/>
    </xf>
    <xf numFmtId="1" fontId="3" fillId="0" borderId="1" xfId="0" applyNumberFormat="1" applyFont="1" applyBorder="1" applyAlignment="1">
      <alignment horizontal="left" vertical="top" wrapText="1"/>
    </xf>
    <xf numFmtId="0" fontId="14" fillId="2" borderId="0" xfId="0" applyFont="1" applyFill="1" applyAlignment="1">
      <alignment horizontal="left" vertical="top" wrapText="1"/>
    </xf>
    <xf numFmtId="0" fontId="7" fillId="2" borderId="6" xfId="0" applyFont="1" applyFill="1" applyBorder="1" applyAlignment="1">
      <alignment horizontal="left" vertical="top" wrapText="1"/>
    </xf>
    <xf numFmtId="0" fontId="15" fillId="0" borderId="1" xfId="0" applyFont="1" applyBorder="1" applyAlignment="1">
      <alignment horizontal="left" vertical="top" wrapText="1"/>
    </xf>
    <xf numFmtId="0" fontId="7" fillId="0" borderId="6" xfId="0" applyFont="1" applyBorder="1" applyAlignment="1">
      <alignment horizontal="left" vertical="top" wrapText="1"/>
    </xf>
    <xf numFmtId="0" fontId="3" fillId="0" borderId="7" xfId="0" applyFont="1" applyBorder="1" applyAlignment="1">
      <alignment horizontal="left" vertical="top" wrapText="1"/>
    </xf>
    <xf numFmtId="0" fontId="15" fillId="0" borderId="0" xfId="0" applyFont="1" applyAlignment="1">
      <alignment horizontal="left" vertical="top" wrapText="1"/>
    </xf>
    <xf numFmtId="0" fontId="22" fillId="0" borderId="9" xfId="0" applyFont="1" applyBorder="1" applyAlignment="1">
      <alignment horizontal="left" vertical="top" wrapText="1"/>
    </xf>
    <xf numFmtId="0" fontId="3" fillId="0" borderId="13" xfId="0" applyFont="1" applyBorder="1" applyAlignment="1">
      <alignment horizontal="left" vertical="top" wrapText="1"/>
    </xf>
    <xf numFmtId="0" fontId="3" fillId="0" borderId="1" xfId="0" applyFont="1" applyFill="1" applyBorder="1" applyAlignment="1">
      <alignment horizontal="left" vertical="top" wrapText="1"/>
    </xf>
    <xf numFmtId="0" fontId="25" fillId="15" borderId="0" xfId="0" applyFont="1" applyFill="1" applyAlignment="1">
      <alignment horizontal="left" vertical="top" wrapText="1"/>
    </xf>
    <xf numFmtId="0" fontId="0" fillId="0" borderId="1" xfId="0" applyBorder="1" applyAlignment="1">
      <alignment horizontal="left" vertical="top" wrapText="1"/>
    </xf>
    <xf numFmtId="0" fontId="30" fillId="0" borderId="1" xfId="0" applyFont="1" applyBorder="1" applyAlignment="1">
      <alignment horizontal="left" vertical="top" wrapText="1"/>
    </xf>
    <xf numFmtId="0" fontId="0" fillId="0" borderId="0" xfId="0" applyAlignment="1">
      <alignment horizontal="left" vertical="top" wrapText="1"/>
    </xf>
    <xf numFmtId="43" fontId="19" fillId="0" borderId="17" xfId="1" applyFont="1" applyFill="1" applyBorder="1" applyAlignment="1">
      <alignment horizontal="left" vertical="top" wrapText="1"/>
    </xf>
    <xf numFmtId="1" fontId="15" fillId="10" borderId="0" xfId="0" applyNumberFormat="1" applyFont="1" applyFill="1" applyAlignment="1">
      <alignment horizontal="left" vertical="top" wrapText="1"/>
    </xf>
    <xf numFmtId="3" fontId="29" fillId="0" borderId="1" xfId="0" applyNumberFormat="1" applyFont="1" applyFill="1" applyBorder="1" applyAlignment="1">
      <alignment horizontal="left" vertical="top" wrapText="1"/>
    </xf>
    <xf numFmtId="0" fontId="0" fillId="0" borderId="0" xfId="0" applyFill="1" applyAlignment="1">
      <alignment horizontal="left" vertical="top" wrapText="1"/>
    </xf>
    <xf numFmtId="0" fontId="31" fillId="0" borderId="1" xfId="0" applyFont="1" applyBorder="1" applyAlignment="1">
      <alignment horizontal="left" vertical="top" wrapText="1"/>
    </xf>
    <xf numFmtId="1" fontId="2" fillId="14" borderId="0" xfId="0" applyNumberFormat="1" applyFont="1" applyFill="1" applyAlignment="1">
      <alignment horizontal="left" vertical="top" wrapText="1"/>
    </xf>
    <xf numFmtId="0" fontId="6" fillId="0" borderId="0" xfId="0" applyFont="1" applyAlignment="1">
      <alignment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2" fillId="3" borderId="1" xfId="0" applyFont="1" applyFill="1" applyBorder="1" applyAlignment="1"/>
    <xf numFmtId="0" fontId="2" fillId="0" borderId="1" xfId="0" applyFont="1" applyBorder="1" applyAlignment="1">
      <alignment horizontal="center"/>
    </xf>
    <xf numFmtId="0" fontId="2" fillId="3" borderId="1" xfId="0" applyFont="1" applyFill="1" applyBorder="1" applyAlignment="1">
      <alignment horizontal="left"/>
    </xf>
    <xf numFmtId="0" fontId="4" fillId="3" borderId="1" xfId="0" applyFont="1" applyFill="1" applyBorder="1" applyAlignment="1">
      <alignment horizontal="center" vertical="center"/>
    </xf>
    <xf numFmtId="0" fontId="5" fillId="6" borderId="1" xfId="0" applyFont="1" applyFill="1" applyBorder="1" applyAlignment="1">
      <alignment horizontal="left"/>
    </xf>
    <xf numFmtId="0" fontId="4" fillId="5" borderId="1" xfId="0" applyFont="1" applyFill="1" applyBorder="1" applyAlignment="1">
      <alignment horizontal="left" wrapText="1"/>
    </xf>
    <xf numFmtId="0" fontId="4" fillId="5" borderId="1" xfId="0" applyFont="1" applyFill="1" applyBorder="1" applyAlignment="1">
      <alignment horizontal="left"/>
    </xf>
    <xf numFmtId="1" fontId="5" fillId="6" borderId="1" xfId="0" applyNumberFormat="1" applyFont="1" applyFill="1" applyBorder="1" applyAlignment="1">
      <alignment horizontal="left"/>
    </xf>
    <xf numFmtId="164" fontId="5" fillId="6" borderId="1" xfId="0" applyNumberFormat="1" applyFont="1" applyFill="1" applyBorder="1" applyAlignment="1">
      <alignment horizontal="left"/>
    </xf>
    <xf numFmtId="0" fontId="3" fillId="3" borderId="1" xfId="0" applyFont="1" applyFill="1" applyBorder="1" applyAlignment="1">
      <alignment horizontal="left" vertical="top" wrapText="1"/>
    </xf>
    <xf numFmtId="0" fontId="5" fillId="6" borderId="15" xfId="0" applyFont="1" applyFill="1" applyBorder="1" applyAlignment="1">
      <alignment horizontal="left" vertical="top"/>
    </xf>
    <xf numFmtId="0" fontId="5" fillId="6" borderId="9" xfId="0" applyFont="1" applyFill="1" applyBorder="1" applyAlignment="1">
      <alignment horizontal="left" vertical="top"/>
    </xf>
    <xf numFmtId="0" fontId="5" fillId="6" borderId="14" xfId="0" applyFont="1" applyFill="1" applyBorder="1" applyAlignment="1">
      <alignment horizontal="left" vertical="top"/>
    </xf>
    <xf numFmtId="0" fontId="5" fillId="6" borderId="12" xfId="0" applyFont="1" applyFill="1" applyBorder="1" applyAlignment="1">
      <alignment horizontal="left"/>
    </xf>
    <xf numFmtId="0" fontId="5" fillId="6" borderId="13" xfId="0" applyFont="1" applyFill="1" applyBorder="1" applyAlignment="1">
      <alignment horizontal="left"/>
    </xf>
    <xf numFmtId="0" fontId="5" fillId="6" borderId="11" xfId="0" applyFont="1" applyFill="1" applyBorder="1" applyAlignment="1">
      <alignment horizontal="left"/>
    </xf>
    <xf numFmtId="0" fontId="5" fillId="6" borderId="12" xfId="0" applyFont="1" applyFill="1" applyBorder="1" applyAlignment="1">
      <alignment horizontal="left" vertical="top"/>
    </xf>
    <xf numFmtId="0" fontId="5" fillId="6" borderId="13" xfId="0" applyFont="1" applyFill="1" applyBorder="1" applyAlignment="1">
      <alignment horizontal="left" vertical="top"/>
    </xf>
    <xf numFmtId="0" fontId="5" fillId="6" borderId="11" xfId="0" applyFont="1" applyFill="1" applyBorder="1" applyAlignment="1">
      <alignment horizontal="left" vertical="top"/>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5"/>
  <sheetViews>
    <sheetView tabSelected="1" topLeftCell="A140" zoomScale="130" zoomScaleNormal="130" workbookViewId="0">
      <selection activeCell="A141" sqref="A141"/>
    </sheetView>
  </sheetViews>
  <sheetFormatPr baseColWidth="10" defaultColWidth="11.44140625" defaultRowHeight="14.4"/>
  <cols>
    <col min="1" max="1" width="52.88671875" customWidth="1"/>
    <col min="2" max="2" width="25" style="269" customWidth="1"/>
    <col min="3" max="3" width="11.5546875" customWidth="1"/>
    <col min="4" max="4" width="3.88671875" customWidth="1"/>
    <col min="5" max="7" width="11.5546875" customWidth="1"/>
    <col min="8" max="8" width="4.109375" customWidth="1"/>
    <col min="9" max="11" width="11.5546875" customWidth="1"/>
    <col min="12" max="12" width="4.5546875" customWidth="1"/>
    <col min="13" max="15" width="11.5546875" customWidth="1"/>
    <col min="16" max="16" width="3.6640625" customWidth="1"/>
    <col min="17" max="19" width="11.5546875" customWidth="1"/>
    <col min="20" max="20" width="4.6640625" customWidth="1"/>
    <col min="21" max="21" width="22.88671875" customWidth="1"/>
    <col min="22" max="22" width="12.88671875" customWidth="1"/>
    <col min="23" max="23" width="24" customWidth="1"/>
    <col min="24" max="24" width="19.33203125" customWidth="1"/>
    <col min="25" max="25" width="17.33203125" hidden="1" customWidth="1"/>
    <col min="26" max="26" width="17.44140625" customWidth="1"/>
  </cols>
  <sheetData>
    <row r="1" spans="1:26" ht="15.6">
      <c r="A1" s="1" t="s">
        <v>0</v>
      </c>
      <c r="B1" s="249" t="s">
        <v>1</v>
      </c>
      <c r="C1" s="2"/>
      <c r="D1" s="3"/>
      <c r="E1" s="4"/>
      <c r="F1" s="280"/>
      <c r="G1" s="280"/>
      <c r="H1" s="280"/>
      <c r="I1" s="280"/>
      <c r="J1" s="280"/>
      <c r="K1" s="280"/>
      <c r="L1" s="280"/>
      <c r="M1" s="280"/>
      <c r="N1" s="280"/>
      <c r="O1" s="280"/>
      <c r="P1" s="280"/>
      <c r="Q1" s="280"/>
      <c r="R1" s="280"/>
      <c r="S1" s="280"/>
      <c r="T1" s="280"/>
      <c r="U1" s="280"/>
      <c r="V1" s="280"/>
      <c r="W1" s="280"/>
      <c r="X1" s="280"/>
      <c r="Y1" s="280"/>
      <c r="Z1" s="280"/>
    </row>
    <row r="2" spans="1:26" ht="15.6">
      <c r="A2" s="1" t="s">
        <v>2</v>
      </c>
      <c r="B2" s="249" t="s">
        <v>3</v>
      </c>
      <c r="C2" s="2"/>
      <c r="D2" s="3"/>
      <c r="E2" s="3"/>
      <c r="F2" s="3"/>
      <c r="G2" s="3"/>
      <c r="H2" s="3"/>
      <c r="I2" s="3"/>
      <c r="J2" s="3"/>
      <c r="K2" s="3"/>
      <c r="L2" s="3"/>
      <c r="M2" s="3"/>
      <c r="N2" s="3"/>
      <c r="O2" s="3"/>
      <c r="P2" s="3"/>
      <c r="Q2" s="3"/>
      <c r="R2" s="5"/>
      <c r="S2" s="3"/>
      <c r="T2" s="3"/>
      <c r="U2" s="3"/>
      <c r="V2" s="3"/>
      <c r="W2" s="3"/>
    </row>
    <row r="3" spans="1:26" ht="15.6">
      <c r="A3" s="1" t="s">
        <v>4</v>
      </c>
      <c r="B3" s="249" t="s">
        <v>5</v>
      </c>
      <c r="C3" s="2"/>
      <c r="D3" s="280"/>
      <c r="E3" s="280"/>
      <c r="F3" s="280"/>
      <c r="G3" s="280"/>
      <c r="H3" s="280"/>
      <c r="I3" s="280"/>
      <c r="J3" s="280"/>
      <c r="K3" s="280"/>
      <c r="L3" s="280"/>
      <c r="M3" s="280"/>
      <c r="N3" s="280"/>
      <c r="O3" s="280"/>
      <c r="P3" s="280"/>
      <c r="Q3" s="280"/>
      <c r="R3" s="280"/>
      <c r="S3" s="280"/>
      <c r="T3" s="280"/>
      <c r="U3" s="280"/>
      <c r="V3" s="280"/>
      <c r="W3" s="280"/>
      <c r="X3" s="280"/>
      <c r="Y3" s="280"/>
      <c r="Z3" s="280"/>
    </row>
    <row r="4" spans="1:26" ht="15.6">
      <c r="A4" s="1" t="s">
        <v>6</v>
      </c>
      <c r="B4" s="249" t="s">
        <v>7</v>
      </c>
      <c r="C4" s="2"/>
      <c r="D4" s="3"/>
      <c r="E4" s="280"/>
      <c r="F4" s="280"/>
      <c r="G4" s="280"/>
      <c r="H4" s="280"/>
      <c r="I4" s="280"/>
      <c r="J4" s="280"/>
      <c r="K4" s="280"/>
      <c r="L4" s="280"/>
      <c r="M4" s="280"/>
      <c r="N4" s="280"/>
      <c r="O4" s="280"/>
      <c r="P4" s="280"/>
      <c r="Q4" s="280"/>
      <c r="R4" s="280"/>
      <c r="S4" s="280"/>
      <c r="T4" s="280"/>
      <c r="U4" s="280"/>
      <c r="V4" s="280"/>
      <c r="W4" s="280"/>
    </row>
    <row r="5" spans="1:26" ht="26.4">
      <c r="A5" s="1" t="s">
        <v>8</v>
      </c>
      <c r="B5" s="249" t="s">
        <v>9</v>
      </c>
      <c r="C5" s="2"/>
      <c r="D5" s="280"/>
      <c r="E5" s="280"/>
      <c r="F5" s="280"/>
      <c r="G5" s="280"/>
      <c r="H5" s="280"/>
      <c r="I5" s="280"/>
      <c r="J5" s="280"/>
      <c r="K5" s="280"/>
      <c r="L5" s="280"/>
      <c r="M5" s="280"/>
      <c r="N5" s="280"/>
      <c r="O5" s="280"/>
      <c r="P5" s="280"/>
      <c r="Q5" s="280"/>
      <c r="R5" s="280"/>
      <c r="S5" s="280"/>
      <c r="T5" s="280"/>
      <c r="U5" s="280"/>
      <c r="V5" s="280"/>
      <c r="W5" s="280"/>
      <c r="X5" s="280"/>
      <c r="Y5" s="280"/>
      <c r="Z5" s="280"/>
    </row>
    <row r="6" spans="1:26" ht="15.6">
      <c r="A6" s="282" t="s">
        <v>10</v>
      </c>
      <c r="B6" s="288" t="s">
        <v>11</v>
      </c>
      <c r="C6" s="278" t="s">
        <v>12</v>
      </c>
      <c r="D6" s="277"/>
      <c r="E6" s="279" t="s">
        <v>425</v>
      </c>
      <c r="F6" s="279"/>
      <c r="G6" s="279"/>
      <c r="H6" s="277"/>
      <c r="I6" s="281" t="s">
        <v>426</v>
      </c>
      <c r="J6" s="281"/>
      <c r="K6" s="281"/>
      <c r="L6" s="277"/>
      <c r="M6" s="279" t="s">
        <v>427</v>
      </c>
      <c r="N6" s="279"/>
      <c r="O6" s="279"/>
      <c r="P6" s="277"/>
      <c r="Q6" s="281" t="s">
        <v>428</v>
      </c>
      <c r="R6" s="281"/>
      <c r="S6" s="281"/>
      <c r="T6" s="277"/>
      <c r="U6" s="278" t="s">
        <v>13</v>
      </c>
      <c r="V6" s="278" t="s">
        <v>14</v>
      </c>
      <c r="W6" s="278" t="s">
        <v>15</v>
      </c>
      <c r="X6" s="278" t="s">
        <v>16</v>
      </c>
      <c r="Y6" s="278" t="s">
        <v>17</v>
      </c>
      <c r="Z6" s="277" t="s">
        <v>18</v>
      </c>
    </row>
    <row r="7" spans="1:26" ht="15.6">
      <c r="A7" s="282"/>
      <c r="B7" s="288"/>
      <c r="C7" s="278"/>
      <c r="D7" s="277"/>
      <c r="E7" s="244"/>
      <c r="F7" s="244"/>
      <c r="G7" s="244"/>
      <c r="H7" s="277"/>
      <c r="I7" s="243"/>
      <c r="J7" s="243"/>
      <c r="K7" s="243"/>
      <c r="L7" s="277"/>
      <c r="M7" s="244"/>
      <c r="N7" s="244"/>
      <c r="O7" s="244"/>
      <c r="P7" s="277"/>
      <c r="Q7" s="243"/>
      <c r="R7" s="243"/>
      <c r="S7" s="243"/>
      <c r="T7" s="277"/>
      <c r="U7" s="278"/>
      <c r="V7" s="278"/>
      <c r="W7" s="278"/>
      <c r="X7" s="278"/>
      <c r="Y7" s="278"/>
      <c r="Z7" s="277"/>
    </row>
    <row r="8" spans="1:26" ht="15.6">
      <c r="A8" s="282"/>
      <c r="B8" s="288"/>
      <c r="C8" s="277"/>
      <c r="D8" s="277"/>
      <c r="E8" s="6" t="s">
        <v>19</v>
      </c>
      <c r="F8" s="6" t="s">
        <v>20</v>
      </c>
      <c r="G8" s="6" t="s">
        <v>21</v>
      </c>
      <c r="H8" s="277"/>
      <c r="I8" s="6" t="s">
        <v>22</v>
      </c>
      <c r="J8" s="6" t="s">
        <v>23</v>
      </c>
      <c r="K8" s="6" t="s">
        <v>24</v>
      </c>
      <c r="L8" s="277"/>
      <c r="M8" s="6" t="s">
        <v>25</v>
      </c>
      <c r="N8" s="6" t="s">
        <v>26</v>
      </c>
      <c r="O8" s="6" t="s">
        <v>27</v>
      </c>
      <c r="P8" s="277"/>
      <c r="Q8" s="6" t="s">
        <v>28</v>
      </c>
      <c r="R8" s="6" t="s">
        <v>29</v>
      </c>
      <c r="S8" s="6" t="s">
        <v>30</v>
      </c>
      <c r="T8" s="277"/>
      <c r="U8" s="278"/>
      <c r="V8" s="277"/>
      <c r="W8" s="278"/>
      <c r="X8" s="278"/>
      <c r="Y8" s="278"/>
      <c r="Z8" s="277"/>
    </row>
    <row r="9" spans="1:26" ht="15.6">
      <c r="A9" s="284" t="s">
        <v>31</v>
      </c>
      <c r="B9" s="285"/>
      <c r="C9" s="285"/>
      <c r="D9" s="285"/>
      <c r="E9" s="285"/>
      <c r="F9" s="285"/>
      <c r="G9" s="285"/>
      <c r="H9" s="285"/>
      <c r="I9" s="285"/>
      <c r="J9" s="285"/>
      <c r="K9" s="285"/>
      <c r="L9" s="285"/>
      <c r="M9" s="285"/>
      <c r="N9" s="285"/>
      <c r="O9" s="285"/>
      <c r="P9" s="285"/>
      <c r="Q9" s="285"/>
      <c r="R9" s="285"/>
      <c r="S9" s="285"/>
      <c r="T9" s="285"/>
      <c r="U9" s="285"/>
      <c r="V9" s="285"/>
      <c r="W9" s="285"/>
      <c r="X9" s="285"/>
      <c r="Y9" s="285"/>
      <c r="Z9" s="285"/>
    </row>
    <row r="10" spans="1:26" ht="16.2">
      <c r="A10" s="283" t="s">
        <v>32</v>
      </c>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row>
    <row r="11" spans="1:26" ht="150" customHeight="1">
      <c r="A11" s="7" t="s">
        <v>33</v>
      </c>
      <c r="B11" s="249" t="s">
        <v>34</v>
      </c>
      <c r="D11" s="277"/>
      <c r="E11" s="2"/>
      <c r="F11" s="2"/>
      <c r="G11" s="2"/>
      <c r="H11" s="277"/>
      <c r="I11" s="215"/>
      <c r="J11" s="215"/>
      <c r="K11" s="215"/>
      <c r="L11" s="277"/>
      <c r="M11" s="2"/>
      <c r="N11" s="2"/>
      <c r="O11" s="2"/>
      <c r="P11" s="277"/>
      <c r="Q11" s="2"/>
      <c r="R11" s="2"/>
      <c r="S11" s="2"/>
      <c r="T11" s="277"/>
      <c r="U11" s="8" t="s">
        <v>35</v>
      </c>
      <c r="V11" s="2"/>
      <c r="W11" s="19">
        <v>17632</v>
      </c>
      <c r="X11" s="2"/>
      <c r="Y11" s="2"/>
      <c r="Z11" s="8" t="s">
        <v>429</v>
      </c>
    </row>
    <row r="12" spans="1:26" ht="15.6">
      <c r="A12" s="9"/>
      <c r="B12" s="249"/>
      <c r="D12" s="277"/>
      <c r="E12" s="2"/>
      <c r="F12" s="2"/>
      <c r="G12" s="2"/>
      <c r="H12" s="277"/>
      <c r="I12" s="2"/>
      <c r="J12" s="2"/>
      <c r="K12" s="2"/>
      <c r="L12" s="277"/>
      <c r="M12" s="2"/>
      <c r="N12" s="2"/>
      <c r="O12" s="2"/>
      <c r="P12" s="277"/>
      <c r="Q12" s="2"/>
      <c r="R12" s="2"/>
      <c r="S12" s="2"/>
      <c r="T12" s="277"/>
      <c r="U12" s="8"/>
      <c r="V12" s="2"/>
      <c r="W12" s="169">
        <f>SUM(W11:W11)</f>
        <v>17632</v>
      </c>
      <c r="X12" s="2">
        <v>473161</v>
      </c>
      <c r="Y12" s="19"/>
      <c r="Z12" s="2"/>
    </row>
    <row r="13" spans="1:26" ht="16.2">
      <c r="A13" s="283" t="s">
        <v>36</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row>
    <row r="14" spans="1:26" ht="79.2">
      <c r="A14" s="26" t="s">
        <v>37</v>
      </c>
      <c r="B14" s="65" t="s">
        <v>311</v>
      </c>
      <c r="C14" s="2"/>
      <c r="D14" s="277"/>
      <c r="E14" s="215"/>
      <c r="F14" s="215"/>
      <c r="G14" s="215"/>
      <c r="H14" s="277"/>
      <c r="I14" s="2"/>
      <c r="J14" s="2"/>
      <c r="K14" s="2"/>
      <c r="L14" s="277"/>
      <c r="M14" s="2"/>
      <c r="N14" s="2"/>
      <c r="O14" s="2"/>
      <c r="P14" s="10"/>
      <c r="Q14" s="2"/>
      <c r="R14" s="2"/>
      <c r="S14" s="2"/>
      <c r="T14" s="10"/>
      <c r="U14" s="26"/>
      <c r="V14" s="2"/>
      <c r="W14" s="20">
        <v>16794</v>
      </c>
      <c r="X14" s="180"/>
      <c r="Y14" s="198"/>
      <c r="Z14" s="2" t="s">
        <v>67</v>
      </c>
    </row>
    <row r="15" spans="1:26" ht="39.6">
      <c r="A15" s="26" t="s">
        <v>312</v>
      </c>
      <c r="B15" s="65" t="s">
        <v>310</v>
      </c>
      <c r="C15" s="2"/>
      <c r="D15" s="277"/>
      <c r="E15" s="215"/>
      <c r="F15" s="215"/>
      <c r="G15" s="215"/>
      <c r="H15" s="277"/>
      <c r="I15" s="2"/>
      <c r="J15" s="2"/>
      <c r="K15" s="2"/>
      <c r="L15" s="277"/>
      <c r="M15" s="2"/>
      <c r="N15" s="2"/>
      <c r="O15" s="2"/>
      <c r="P15" s="10"/>
      <c r="Q15" s="2"/>
      <c r="R15" s="2"/>
      <c r="S15" s="2"/>
      <c r="T15" s="10"/>
      <c r="U15" s="26"/>
      <c r="V15" s="2"/>
      <c r="W15" s="20">
        <v>80153</v>
      </c>
      <c r="X15" s="180"/>
      <c r="Y15" s="198"/>
      <c r="Z15" s="2" t="s">
        <v>67</v>
      </c>
    </row>
    <row r="16" spans="1:26" ht="51" customHeight="1">
      <c r="A16" s="26" t="s">
        <v>38</v>
      </c>
      <c r="B16" s="65" t="s">
        <v>309</v>
      </c>
      <c r="C16" s="2"/>
      <c r="D16" s="277"/>
      <c r="E16" s="215"/>
      <c r="F16" s="215"/>
      <c r="G16" s="215"/>
      <c r="H16" s="277"/>
      <c r="I16" s="2"/>
      <c r="J16" s="2"/>
      <c r="K16" s="2"/>
      <c r="L16" s="277"/>
      <c r="M16" s="2"/>
      <c r="N16" s="2"/>
      <c r="O16" s="2"/>
      <c r="P16" s="10"/>
      <c r="Q16" s="2"/>
      <c r="R16" s="2"/>
      <c r="S16" s="2"/>
      <c r="T16" s="10"/>
      <c r="U16" s="26"/>
      <c r="V16" s="2"/>
      <c r="W16" s="20">
        <v>5153</v>
      </c>
      <c r="X16" s="2"/>
      <c r="Y16" s="198"/>
      <c r="Z16" s="2" t="s">
        <v>67</v>
      </c>
    </row>
    <row r="17" spans="1:26" ht="66" customHeight="1">
      <c r="A17" s="12" t="s">
        <v>39</v>
      </c>
      <c r="B17" s="65" t="s">
        <v>308</v>
      </c>
      <c r="C17" s="2"/>
      <c r="D17" s="277"/>
      <c r="E17" s="215"/>
      <c r="F17" s="215"/>
      <c r="G17" s="215"/>
      <c r="H17" s="277"/>
      <c r="I17" s="2"/>
      <c r="J17" s="2"/>
      <c r="K17" s="2"/>
      <c r="L17" s="277"/>
      <c r="M17" s="2"/>
      <c r="N17" s="2"/>
      <c r="O17" s="2"/>
      <c r="P17" s="10"/>
      <c r="Q17" s="2"/>
      <c r="R17" s="2"/>
      <c r="S17" s="2"/>
      <c r="T17" s="10"/>
      <c r="U17" s="26"/>
      <c r="V17" s="2"/>
      <c r="W17" s="20">
        <v>45038</v>
      </c>
      <c r="X17" s="2"/>
      <c r="Y17" s="198"/>
      <c r="Z17" s="2" t="s">
        <v>67</v>
      </c>
    </row>
    <row r="18" spans="1:26" ht="15.6">
      <c r="B18" s="249"/>
      <c r="C18" s="2"/>
      <c r="D18" s="10"/>
      <c r="E18" s="2"/>
      <c r="F18" s="2"/>
      <c r="G18" s="2"/>
      <c r="H18" s="10"/>
      <c r="I18" s="2"/>
      <c r="J18" s="2"/>
      <c r="L18" s="10"/>
      <c r="M18" s="2"/>
      <c r="N18" s="2"/>
      <c r="O18" s="2"/>
      <c r="P18" s="10"/>
      <c r="Q18" s="2"/>
      <c r="R18" s="2"/>
      <c r="S18" s="2"/>
      <c r="T18" s="10"/>
      <c r="U18" s="8"/>
      <c r="V18" s="2"/>
      <c r="W18" s="169">
        <f>SUM(W14:W17)</f>
        <v>147138</v>
      </c>
      <c r="X18" s="2">
        <v>133161</v>
      </c>
      <c r="Y18" s="19"/>
      <c r="Z18" s="2"/>
    </row>
    <row r="19" spans="1:26" ht="27.6" customHeight="1">
      <c r="A19" s="12" t="s">
        <v>40</v>
      </c>
      <c r="B19" s="249"/>
      <c r="D19" s="10"/>
      <c r="E19" s="2"/>
      <c r="F19" s="2"/>
      <c r="G19" s="2"/>
      <c r="H19" s="10"/>
      <c r="I19" s="2"/>
      <c r="J19" s="2"/>
      <c r="K19" s="2"/>
      <c r="L19" s="10"/>
      <c r="M19" s="2"/>
      <c r="N19" s="2"/>
      <c r="O19" s="2"/>
      <c r="P19" s="10"/>
      <c r="Q19" s="2"/>
      <c r="R19" s="2"/>
      <c r="S19" s="2"/>
      <c r="T19" s="10"/>
      <c r="U19" s="8"/>
      <c r="V19" s="8"/>
      <c r="W19" s="173">
        <f>W18+W12</f>
        <v>164770</v>
      </c>
      <c r="X19" s="167">
        <f>X18+X12</f>
        <v>606322</v>
      </c>
      <c r="Y19" s="2"/>
      <c r="Z19" s="2"/>
    </row>
    <row r="20" spans="1:26" ht="15.6">
      <c r="A20" s="285" t="s">
        <v>41</v>
      </c>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row>
    <row r="21" spans="1:26" ht="16.8" thickBot="1">
      <c r="A21" s="283" t="s">
        <v>42</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row>
    <row r="22" spans="1:26" ht="36.6" customHeight="1" thickBot="1">
      <c r="A22" s="18" t="s">
        <v>43</v>
      </c>
      <c r="B22" s="65" t="s">
        <v>313</v>
      </c>
      <c r="C22" s="2"/>
      <c r="D22" s="10"/>
      <c r="E22" s="2"/>
      <c r="F22" s="2"/>
      <c r="G22" s="2"/>
      <c r="H22" s="10"/>
      <c r="J22" s="2"/>
      <c r="K22" s="2"/>
      <c r="L22" s="10"/>
      <c r="M22" s="215"/>
      <c r="N22" s="215"/>
      <c r="O22" s="215"/>
      <c r="P22" s="10"/>
      <c r="Q22" s="2"/>
      <c r="R22" s="2"/>
      <c r="S22" s="2"/>
      <c r="T22" s="10"/>
      <c r="U22" s="8"/>
      <c r="V22" s="2"/>
      <c r="W22" s="19">
        <v>9160</v>
      </c>
      <c r="X22" s="21"/>
      <c r="Y22" s="21"/>
      <c r="Z22" s="276" t="s">
        <v>429</v>
      </c>
    </row>
    <row r="23" spans="1:26" ht="105" customHeight="1" thickBot="1">
      <c r="A23" s="18" t="s">
        <v>44</v>
      </c>
      <c r="B23" s="65" t="s">
        <v>45</v>
      </c>
      <c r="C23" s="2"/>
      <c r="D23" s="10"/>
      <c r="E23" s="2"/>
      <c r="F23" s="2"/>
      <c r="G23" s="2"/>
      <c r="H23" s="10"/>
      <c r="I23" s="2"/>
      <c r="J23" s="2"/>
      <c r="K23" s="2"/>
      <c r="L23" s="10"/>
      <c r="M23" s="215"/>
      <c r="N23" s="215"/>
      <c r="O23" s="215"/>
      <c r="P23" s="10"/>
      <c r="Q23" s="2"/>
      <c r="R23" s="2"/>
      <c r="S23" s="2"/>
      <c r="T23" s="10"/>
      <c r="U23" s="22" t="s">
        <v>46</v>
      </c>
      <c r="V23" s="8" t="s">
        <v>47</v>
      </c>
      <c r="W23" s="19">
        <v>30534</v>
      </c>
      <c r="X23" s="21"/>
      <c r="Y23" s="21">
        <f t="shared" ref="Y23:Y25" si="0">X23/655</f>
        <v>0</v>
      </c>
      <c r="Z23" s="276" t="s">
        <v>429</v>
      </c>
    </row>
    <row r="24" spans="1:26" ht="56.4" customHeight="1" thickBot="1">
      <c r="A24" s="18" t="s">
        <v>48</v>
      </c>
      <c r="B24" s="65" t="s">
        <v>49</v>
      </c>
      <c r="C24" s="2"/>
      <c r="D24" s="10"/>
      <c r="E24" s="2"/>
      <c r="F24" s="2"/>
      <c r="G24" s="2"/>
      <c r="H24" s="10"/>
      <c r="I24" s="215"/>
      <c r="J24" s="215"/>
      <c r="K24" s="215"/>
      <c r="L24" s="10"/>
      <c r="M24" s="2"/>
      <c r="N24" s="2"/>
      <c r="O24" s="2"/>
      <c r="P24" s="10"/>
      <c r="Q24" s="2"/>
      <c r="R24" s="2"/>
      <c r="S24" s="2"/>
      <c r="T24" s="10"/>
      <c r="U24" s="22" t="s">
        <v>50</v>
      </c>
      <c r="V24" s="8" t="s">
        <v>47</v>
      </c>
      <c r="W24" s="19">
        <v>4580</v>
      </c>
      <c r="Y24" s="21">
        <f t="shared" si="0"/>
        <v>0</v>
      </c>
      <c r="Z24" s="276" t="s">
        <v>429</v>
      </c>
    </row>
    <row r="25" spans="1:26" ht="76.2" customHeight="1" thickBot="1">
      <c r="A25" s="248" t="s">
        <v>51</v>
      </c>
      <c r="B25" s="65" t="s">
        <v>314</v>
      </c>
      <c r="C25" s="2"/>
      <c r="D25" s="10"/>
      <c r="E25" s="215"/>
      <c r="F25" s="215"/>
      <c r="G25" s="215"/>
      <c r="H25" s="10"/>
      <c r="I25" s="2"/>
      <c r="J25" s="2"/>
      <c r="K25" s="2"/>
      <c r="L25" s="10"/>
      <c r="M25" s="2"/>
      <c r="N25" s="2"/>
      <c r="O25" s="2"/>
      <c r="P25" s="10"/>
      <c r="Q25" s="2"/>
      <c r="R25" s="2"/>
      <c r="S25" s="2"/>
      <c r="T25" s="10"/>
      <c r="U25" s="168"/>
      <c r="V25" s="8"/>
      <c r="W25" s="129">
        <v>8168</v>
      </c>
      <c r="X25" s="19"/>
      <c r="Y25" s="21">
        <f t="shared" si="0"/>
        <v>0</v>
      </c>
      <c r="Z25" s="276" t="s">
        <v>429</v>
      </c>
    </row>
    <row r="26" spans="1:26" ht="43.2" customHeight="1" thickBot="1">
      <c r="A26" s="248" t="s">
        <v>52</v>
      </c>
      <c r="B26" s="65" t="s">
        <v>315</v>
      </c>
      <c r="C26" s="2"/>
      <c r="D26" s="10"/>
      <c r="E26" s="215"/>
      <c r="F26" s="215"/>
      <c r="G26" s="215"/>
      <c r="H26" s="10"/>
      <c r="I26" s="2"/>
      <c r="J26" s="2"/>
      <c r="K26" s="2"/>
      <c r="L26" s="10"/>
      <c r="M26" s="2"/>
      <c r="N26" s="2"/>
      <c r="O26" s="2"/>
      <c r="P26" s="10"/>
      <c r="Q26" s="2"/>
      <c r="R26" s="2"/>
      <c r="S26" s="2"/>
      <c r="T26" s="10"/>
      <c r="U26" s="168"/>
      <c r="V26" s="8"/>
      <c r="W26" s="129">
        <v>15133</v>
      </c>
      <c r="X26" s="19"/>
      <c r="Y26" s="21"/>
      <c r="Z26" s="276" t="s">
        <v>429</v>
      </c>
    </row>
    <row r="27" spans="1:26" ht="47.4" customHeight="1" thickBot="1">
      <c r="A27" s="18" t="s">
        <v>53</v>
      </c>
      <c r="B27" s="65" t="s">
        <v>316</v>
      </c>
      <c r="C27" s="2"/>
      <c r="D27" s="10"/>
      <c r="E27" s="13"/>
      <c r="F27" s="13"/>
      <c r="G27" s="13"/>
      <c r="H27" s="10"/>
      <c r="I27" s="13"/>
      <c r="J27" s="13"/>
      <c r="K27" s="13"/>
      <c r="L27" s="10"/>
      <c r="M27" s="13"/>
      <c r="N27" s="13"/>
      <c r="O27" s="13"/>
      <c r="P27" s="10"/>
      <c r="Q27" s="217"/>
      <c r="R27" s="217"/>
      <c r="S27" s="217"/>
      <c r="T27" s="10"/>
      <c r="U27" s="15" t="s">
        <v>54</v>
      </c>
      <c r="V27" s="8" t="s">
        <v>47</v>
      </c>
      <c r="W27" s="19">
        <v>18321</v>
      </c>
      <c r="X27" s="21"/>
      <c r="Y27" s="21"/>
      <c r="Z27" s="276" t="s">
        <v>429</v>
      </c>
    </row>
    <row r="28" spans="1:26" ht="63" thickBot="1">
      <c r="A28" s="18" t="s">
        <v>55</v>
      </c>
      <c r="B28" s="65" t="s">
        <v>56</v>
      </c>
      <c r="C28" s="2"/>
      <c r="D28" s="10"/>
      <c r="E28" s="13"/>
      <c r="F28" s="13"/>
      <c r="G28" s="13"/>
      <c r="H28" s="10"/>
      <c r="I28" s="13"/>
      <c r="J28" s="13"/>
      <c r="K28" s="13"/>
      <c r="L28" s="10"/>
      <c r="M28" s="217"/>
      <c r="N28" s="217"/>
      <c r="O28" s="217"/>
      <c r="P28" s="10"/>
      <c r="Q28" s="13"/>
      <c r="R28" s="13"/>
      <c r="S28" s="13"/>
      <c r="T28" s="10"/>
      <c r="U28" s="15" t="s">
        <v>57</v>
      </c>
      <c r="V28" s="8"/>
      <c r="W28" s="19">
        <v>15267</v>
      </c>
      <c r="X28" s="13"/>
      <c r="Y28" s="21"/>
      <c r="Z28" s="276" t="s">
        <v>429</v>
      </c>
    </row>
    <row r="29" spans="1:26" ht="40.200000000000003" thickBot="1">
      <c r="A29" s="18" t="s">
        <v>58</v>
      </c>
      <c r="B29" s="65" t="s">
        <v>59</v>
      </c>
      <c r="C29" s="24"/>
      <c r="D29" s="23"/>
      <c r="E29" s="24"/>
      <c r="F29" s="24"/>
      <c r="G29" s="24"/>
      <c r="H29" s="23"/>
      <c r="I29" s="24"/>
      <c r="J29" s="24"/>
      <c r="K29" s="24"/>
      <c r="L29" s="23"/>
      <c r="M29" s="24"/>
      <c r="N29" s="24"/>
      <c r="O29" s="24"/>
      <c r="P29" s="23"/>
      <c r="Q29" s="220"/>
      <c r="R29" s="220"/>
      <c r="S29" s="220"/>
      <c r="T29" s="23"/>
      <c r="U29" s="25"/>
      <c r="V29" s="24"/>
      <c r="W29" s="20">
        <v>2500</v>
      </c>
      <c r="X29" s="13"/>
      <c r="Y29" s="21"/>
      <c r="Z29" s="276" t="s">
        <v>429</v>
      </c>
    </row>
    <row r="30" spans="1:26" ht="31.2">
      <c r="A30" s="142" t="s">
        <v>60</v>
      </c>
      <c r="B30" s="251" t="s">
        <v>61</v>
      </c>
      <c r="C30" s="143"/>
      <c r="D30" s="144"/>
      <c r="E30" s="143"/>
      <c r="F30" s="143"/>
      <c r="G30" s="143"/>
      <c r="H30" s="144"/>
      <c r="I30" s="143"/>
      <c r="J30" s="143"/>
      <c r="K30" s="143"/>
      <c r="L30" s="144"/>
      <c r="M30" s="143"/>
      <c r="N30" s="143"/>
      <c r="O30" s="143"/>
      <c r="P30" s="144"/>
      <c r="Q30" s="143"/>
      <c r="R30" s="143"/>
      <c r="S30" s="143"/>
      <c r="T30" s="144"/>
      <c r="U30" s="145"/>
      <c r="V30" s="143"/>
      <c r="W30" s="146">
        <v>900</v>
      </c>
      <c r="X30" s="13"/>
      <c r="Y30" s="21"/>
      <c r="Z30" s="276" t="s">
        <v>429</v>
      </c>
    </row>
    <row r="31" spans="1:26" ht="23.4" customHeight="1">
      <c r="A31" s="38" t="s">
        <v>62</v>
      </c>
      <c r="B31" s="65" t="s">
        <v>317</v>
      </c>
      <c r="C31" s="24"/>
      <c r="D31" s="23"/>
      <c r="E31" s="24"/>
      <c r="F31" s="24"/>
      <c r="G31" s="24"/>
      <c r="H31" s="23"/>
      <c r="I31" s="24"/>
      <c r="J31" s="24"/>
      <c r="K31" s="24"/>
      <c r="L31" s="23"/>
      <c r="M31" s="220"/>
      <c r="N31" s="220"/>
      <c r="O31" s="220"/>
      <c r="P31" s="23"/>
      <c r="Q31" s="24"/>
      <c r="R31" s="24"/>
      <c r="S31" s="24"/>
      <c r="T31" s="23"/>
      <c r="U31" s="25"/>
      <c r="V31" s="24"/>
      <c r="W31" s="20">
        <v>3817</v>
      </c>
      <c r="X31" s="13"/>
      <c r="Y31" s="21"/>
      <c r="Z31" s="276" t="s">
        <v>429</v>
      </c>
    </row>
    <row r="32" spans="1:26" ht="23.4" customHeight="1">
      <c r="A32" s="38" t="s">
        <v>63</v>
      </c>
      <c r="B32" s="65" t="s">
        <v>318</v>
      </c>
      <c r="C32" s="24"/>
      <c r="D32" s="23"/>
      <c r="E32" s="24"/>
      <c r="F32" s="24"/>
      <c r="G32" s="24"/>
      <c r="H32" s="23"/>
      <c r="I32" s="24"/>
      <c r="J32" s="24"/>
      <c r="K32" s="24"/>
      <c r="L32" s="23"/>
      <c r="M32" s="220"/>
      <c r="N32" s="220"/>
      <c r="O32" s="220"/>
      <c r="P32" s="23"/>
      <c r="Q32" s="24"/>
      <c r="R32" s="24"/>
      <c r="S32" s="24"/>
      <c r="T32" s="23"/>
      <c r="U32" s="25"/>
      <c r="V32" s="24"/>
      <c r="W32" s="20">
        <v>4122</v>
      </c>
      <c r="X32" s="13"/>
      <c r="Y32" s="21"/>
      <c r="Z32" s="276" t="s">
        <v>429</v>
      </c>
    </row>
    <row r="33" spans="1:26" ht="19.2" customHeight="1">
      <c r="A33" s="7"/>
      <c r="B33" s="252"/>
      <c r="C33" s="2"/>
      <c r="D33" s="14"/>
      <c r="E33" s="13"/>
      <c r="F33" s="13"/>
      <c r="G33" s="13"/>
      <c r="H33" s="14"/>
      <c r="I33" s="13"/>
      <c r="J33" s="13"/>
      <c r="K33" s="13"/>
      <c r="L33" s="14"/>
      <c r="M33" s="13"/>
      <c r="N33" s="13"/>
      <c r="O33" s="13"/>
      <c r="P33" s="14"/>
      <c r="Q33" s="13"/>
      <c r="R33" s="13"/>
      <c r="S33" s="13"/>
      <c r="T33" s="14"/>
      <c r="U33" s="15"/>
      <c r="V33" s="15"/>
      <c r="W33" s="147">
        <f>SUM(W22:W32)</f>
        <v>112502</v>
      </c>
      <c r="X33" s="13">
        <v>259328</v>
      </c>
      <c r="Y33" s="197"/>
      <c r="Z33" s="197"/>
    </row>
    <row r="34" spans="1:26" ht="16.2">
      <c r="A34" s="283" t="s">
        <v>64</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row>
    <row r="35" spans="1:26" ht="64.95" customHeight="1" thickBot="1">
      <c r="A35" s="27" t="s">
        <v>65</v>
      </c>
      <c r="B35" s="253" t="s">
        <v>66</v>
      </c>
      <c r="C35" s="28"/>
      <c r="D35" s="10"/>
      <c r="E35" s="2"/>
      <c r="F35" s="2"/>
      <c r="G35" s="2"/>
      <c r="H35" s="10"/>
      <c r="I35" s="215"/>
      <c r="J35" s="215"/>
      <c r="K35" s="215"/>
      <c r="L35" s="10"/>
      <c r="M35" s="2"/>
      <c r="N35" s="2"/>
      <c r="O35" s="2"/>
      <c r="P35" s="10"/>
      <c r="Q35" s="2"/>
      <c r="R35" s="2"/>
      <c r="S35" s="2"/>
      <c r="T35" s="10"/>
      <c r="U35" s="8"/>
      <c r="V35" s="2">
        <v>2000000</v>
      </c>
      <c r="W35" s="19">
        <v>7634</v>
      </c>
      <c r="Y35" s="2"/>
      <c r="Z35" s="2" t="s">
        <v>67</v>
      </c>
    </row>
    <row r="36" spans="1:26" ht="52.8">
      <c r="A36" s="27" t="s">
        <v>68</v>
      </c>
      <c r="B36" s="253" t="s">
        <v>66</v>
      </c>
      <c r="C36" s="29"/>
      <c r="D36" s="10"/>
      <c r="E36" s="2"/>
      <c r="F36" s="2"/>
      <c r="G36" s="2"/>
      <c r="H36" s="10"/>
      <c r="I36" s="215"/>
      <c r="J36" s="215"/>
      <c r="K36" s="215"/>
      <c r="L36" s="10"/>
      <c r="M36" s="2"/>
      <c r="N36" s="2"/>
      <c r="O36" s="2"/>
      <c r="P36" s="10"/>
      <c r="Q36" s="2"/>
      <c r="R36" s="2"/>
      <c r="S36" s="2"/>
      <c r="T36" s="10"/>
      <c r="U36" s="8"/>
      <c r="V36" s="30"/>
      <c r="W36" s="2">
        <v>13083</v>
      </c>
      <c r="X36" s="2"/>
      <c r="Y36" s="2"/>
      <c r="Z36" s="2" t="s">
        <v>67</v>
      </c>
    </row>
    <row r="37" spans="1:26" ht="63.6" customHeight="1">
      <c r="A37" s="27" t="s">
        <v>69</v>
      </c>
      <c r="B37" s="253" t="s">
        <v>66</v>
      </c>
      <c r="C37" s="31"/>
      <c r="D37" s="10"/>
      <c r="E37" s="2"/>
      <c r="F37" s="2"/>
      <c r="G37" s="2"/>
      <c r="H37" s="10"/>
      <c r="I37" s="2"/>
      <c r="J37" s="2"/>
      <c r="K37" s="2"/>
      <c r="L37" s="10"/>
      <c r="M37" s="215"/>
      <c r="N37" s="215"/>
      <c r="O37" s="215"/>
      <c r="P37" s="10"/>
      <c r="Q37" s="2"/>
      <c r="R37" s="2"/>
      <c r="S37" s="2"/>
      <c r="T37" s="10"/>
      <c r="U37" s="8"/>
      <c r="V37" s="2"/>
      <c r="W37" s="2">
        <v>13083</v>
      </c>
      <c r="X37" s="2"/>
      <c r="Y37" s="2"/>
      <c r="Z37" s="2" t="s">
        <v>67</v>
      </c>
    </row>
    <row r="38" spans="1:26" ht="41.4" customHeight="1">
      <c r="A38" s="27" t="s">
        <v>70</v>
      </c>
      <c r="B38" s="253" t="s">
        <v>66</v>
      </c>
      <c r="C38" s="32"/>
      <c r="D38" s="10"/>
      <c r="E38" s="2"/>
      <c r="F38" s="2"/>
      <c r="G38" s="2"/>
      <c r="H38" s="10"/>
      <c r="I38" s="2"/>
      <c r="J38" s="2"/>
      <c r="K38" s="2"/>
      <c r="L38" s="10"/>
      <c r="M38" s="215"/>
      <c r="N38" s="215"/>
      <c r="O38" s="215"/>
      <c r="P38" s="10"/>
      <c r="Q38" s="2"/>
      <c r="R38" s="2"/>
      <c r="S38" s="2"/>
      <c r="T38" s="10"/>
      <c r="U38" s="8"/>
      <c r="V38" s="2">
        <v>115382</v>
      </c>
      <c r="W38" s="2">
        <v>3609</v>
      </c>
      <c r="X38" s="2"/>
      <c r="Y38" s="2"/>
      <c r="Z38" s="2" t="s">
        <v>67</v>
      </c>
    </row>
    <row r="39" spans="1:26" ht="67.2" customHeight="1">
      <c r="A39" s="17" t="s">
        <v>71</v>
      </c>
      <c r="B39" s="253" t="s">
        <v>66</v>
      </c>
      <c r="C39" s="32"/>
      <c r="D39" s="10"/>
      <c r="E39" s="2"/>
      <c r="F39" s="2"/>
      <c r="G39" s="2"/>
      <c r="H39" s="10"/>
      <c r="I39" s="2"/>
      <c r="J39" s="2"/>
      <c r="K39" s="2"/>
      <c r="L39" s="10"/>
      <c r="M39" s="215"/>
      <c r="N39" s="215"/>
      <c r="O39" s="215"/>
      <c r="P39" s="10"/>
      <c r="Q39" s="2"/>
      <c r="R39" s="2"/>
      <c r="S39" s="2"/>
      <c r="T39" s="10"/>
      <c r="U39" s="8"/>
      <c r="V39" s="2"/>
      <c r="W39" s="33">
        <v>2290</v>
      </c>
      <c r="X39" s="2"/>
      <c r="Y39" s="2"/>
      <c r="Z39" s="2" t="s">
        <v>67</v>
      </c>
    </row>
    <row r="40" spans="1:26" ht="78.599999999999994" customHeight="1">
      <c r="A40" s="17" t="s">
        <v>72</v>
      </c>
      <c r="B40" s="253" t="s">
        <v>73</v>
      </c>
      <c r="C40" s="34"/>
      <c r="D40" s="10"/>
      <c r="E40" s="215"/>
      <c r="F40" s="215"/>
      <c r="G40" s="215"/>
      <c r="H40" s="10"/>
      <c r="I40" s="215"/>
      <c r="J40" s="215"/>
      <c r="K40" s="215"/>
      <c r="L40" s="10"/>
      <c r="M40" s="221"/>
      <c r="N40" s="221"/>
      <c r="O40" s="221"/>
      <c r="P40" s="10"/>
      <c r="Q40" s="215"/>
      <c r="R40" s="215"/>
      <c r="S40" s="215"/>
      <c r="T40" s="10"/>
      <c r="U40" s="35" t="s">
        <v>74</v>
      </c>
      <c r="V40" s="2"/>
      <c r="W40" s="33">
        <v>54962</v>
      </c>
      <c r="X40" s="13"/>
      <c r="Y40" s="2"/>
      <c r="Z40" s="2" t="s">
        <v>67</v>
      </c>
    </row>
    <row r="41" spans="1:26" ht="39.6">
      <c r="A41" s="17" t="s">
        <v>75</v>
      </c>
      <c r="B41" s="253" t="s">
        <v>319</v>
      </c>
      <c r="C41" s="34"/>
      <c r="D41" s="10"/>
      <c r="E41" s="215"/>
      <c r="F41" s="215"/>
      <c r="G41" s="215"/>
      <c r="H41" s="10"/>
      <c r="I41" s="2"/>
      <c r="J41" s="2"/>
      <c r="K41" s="2"/>
      <c r="L41" s="10"/>
      <c r="M41" s="219"/>
      <c r="N41" s="219"/>
      <c r="O41" s="219"/>
      <c r="P41" s="10"/>
      <c r="Q41" s="2"/>
      <c r="R41" s="2"/>
      <c r="S41" s="2"/>
      <c r="T41" s="10"/>
      <c r="U41" s="35"/>
      <c r="V41" s="2"/>
      <c r="W41" s="33">
        <v>49618</v>
      </c>
      <c r="X41" s="13"/>
      <c r="Y41" s="2"/>
      <c r="Z41" s="2" t="s">
        <v>67</v>
      </c>
    </row>
    <row r="42" spans="1:26" ht="88.95" customHeight="1">
      <c r="A42" s="9" t="s">
        <v>76</v>
      </c>
      <c r="B42" s="249" t="s">
        <v>77</v>
      </c>
      <c r="D42" s="10"/>
      <c r="E42" s="2"/>
      <c r="F42" s="2"/>
      <c r="G42" s="2"/>
      <c r="H42" s="10"/>
      <c r="I42" s="215"/>
      <c r="J42" s="215"/>
      <c r="K42" s="215"/>
      <c r="L42" s="10"/>
      <c r="M42" s="219"/>
      <c r="N42" s="219"/>
      <c r="O42" s="219"/>
      <c r="P42" s="10"/>
      <c r="Q42" s="2"/>
      <c r="R42" s="2"/>
      <c r="S42" s="2"/>
      <c r="T42" s="10"/>
      <c r="U42" s="8"/>
      <c r="V42" s="8"/>
      <c r="W42" s="2">
        <v>10000</v>
      </c>
      <c r="X42" s="2"/>
      <c r="Y42" s="2"/>
      <c r="Z42" s="2" t="s">
        <v>67</v>
      </c>
    </row>
    <row r="43" spans="1:26" ht="39.6">
      <c r="A43" s="9" t="s">
        <v>78</v>
      </c>
      <c r="B43" s="250" t="s">
        <v>320</v>
      </c>
      <c r="D43" s="10"/>
      <c r="E43" s="215"/>
      <c r="F43" s="215"/>
      <c r="G43" s="215"/>
      <c r="H43" s="10"/>
      <c r="I43" s="2"/>
      <c r="J43" s="2"/>
      <c r="K43" s="2"/>
      <c r="L43" s="10"/>
      <c r="M43" s="219"/>
      <c r="N43" s="219"/>
      <c r="O43" s="219"/>
      <c r="P43" s="10"/>
      <c r="Q43" s="2"/>
      <c r="R43" s="2"/>
      <c r="S43" s="2"/>
      <c r="T43" s="10"/>
      <c r="U43" s="35"/>
      <c r="V43" s="8"/>
      <c r="W43" s="141">
        <v>5623</v>
      </c>
      <c r="X43" s="2"/>
      <c r="Y43" s="2"/>
      <c r="Z43" s="2" t="s">
        <v>67</v>
      </c>
    </row>
    <row r="44" spans="1:26" ht="15.6">
      <c r="A44" s="1"/>
      <c r="B44" s="249"/>
      <c r="C44" s="2"/>
      <c r="D44" s="10"/>
      <c r="E44" s="2"/>
      <c r="F44" s="2"/>
      <c r="G44" s="2"/>
      <c r="H44" s="10"/>
      <c r="I44" s="2"/>
      <c r="J44" s="2"/>
      <c r="K44" s="2"/>
      <c r="L44" s="10"/>
      <c r="M44" s="2"/>
      <c r="N44" s="2"/>
      <c r="O44" s="2"/>
      <c r="P44" s="10"/>
      <c r="Q44" s="2"/>
      <c r="R44" s="2"/>
      <c r="S44" s="2"/>
      <c r="T44" s="10"/>
      <c r="U44" s="37"/>
      <c r="V44" s="2"/>
      <c r="W44" s="166">
        <f>SUM(W35:W43)</f>
        <v>159902</v>
      </c>
      <c r="X44" s="167">
        <v>0</v>
      </c>
      <c r="Y44" s="19"/>
      <c r="Z44" s="2"/>
    </row>
    <row r="45" spans="1:26" ht="15.6">
      <c r="A45" s="1" t="s">
        <v>40</v>
      </c>
      <c r="B45" s="249"/>
      <c r="C45" s="2"/>
      <c r="D45" s="10"/>
      <c r="E45" s="2"/>
      <c r="F45" s="2"/>
      <c r="G45" s="2"/>
      <c r="H45" s="10"/>
      <c r="I45" s="2"/>
      <c r="J45" s="2"/>
      <c r="K45" s="2"/>
      <c r="L45" s="10"/>
      <c r="M45" s="2"/>
      <c r="N45" s="2"/>
      <c r="O45" s="2"/>
      <c r="P45" s="10"/>
      <c r="Q45" s="2"/>
      <c r="R45" s="2"/>
      <c r="S45" s="2"/>
      <c r="T45" s="10"/>
      <c r="U45" s="8"/>
      <c r="V45" s="2"/>
      <c r="W45" s="211">
        <f>W44+W33</f>
        <v>272404</v>
      </c>
      <c r="X45" s="167">
        <f>X44+X33</f>
        <v>259328</v>
      </c>
      <c r="Y45" s="2"/>
      <c r="Z45" s="2"/>
    </row>
    <row r="46" spans="1:26" ht="15.6">
      <c r="A46" s="285" t="s">
        <v>79</v>
      </c>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row>
    <row r="47" spans="1:26" ht="16.2">
      <c r="A47" s="283" t="s">
        <v>80</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row>
    <row r="48" spans="1:26" ht="25.95" customHeight="1">
      <c r="A48" s="123" t="s">
        <v>81</v>
      </c>
      <c r="B48" s="267" t="s">
        <v>82</v>
      </c>
      <c r="C48" s="108"/>
      <c r="D48" s="10"/>
      <c r="E48" s="108"/>
      <c r="F48" s="108"/>
      <c r="G48" s="108"/>
      <c r="H48" s="222"/>
      <c r="I48" s="108"/>
      <c r="J48" s="108"/>
      <c r="K48" s="108"/>
      <c r="L48" s="222"/>
      <c r="M48" s="224"/>
      <c r="N48" s="224"/>
      <c r="O48" s="224"/>
      <c r="P48" s="222"/>
      <c r="Q48" s="108"/>
      <c r="R48" s="108"/>
      <c r="S48" s="108"/>
      <c r="T48" s="222"/>
      <c r="U48" s="108"/>
      <c r="V48" s="108"/>
      <c r="W48" s="108">
        <v>22901</v>
      </c>
      <c r="X48" s="108"/>
      <c r="Y48" s="108"/>
      <c r="Z48" s="148" t="s">
        <v>429</v>
      </c>
    </row>
    <row r="49" spans="1:26" ht="43.95" customHeight="1">
      <c r="A49" s="123" t="s">
        <v>83</v>
      </c>
      <c r="B49" s="254" t="s">
        <v>84</v>
      </c>
      <c r="C49" s="124"/>
      <c r="D49" s="10"/>
      <c r="E49" s="106"/>
      <c r="F49" s="106"/>
      <c r="G49" s="106"/>
      <c r="H49" s="223"/>
      <c r="I49" s="106"/>
      <c r="J49" s="106"/>
      <c r="K49" s="106"/>
      <c r="L49" s="223"/>
      <c r="M49" s="216"/>
      <c r="N49" s="216"/>
      <c r="O49" s="216"/>
      <c r="P49" s="223"/>
      <c r="Q49" s="106"/>
      <c r="R49" s="106"/>
      <c r="S49" s="106"/>
      <c r="T49" s="223"/>
      <c r="U49" s="125"/>
      <c r="V49" s="106"/>
      <c r="W49" s="19">
        <v>61069</v>
      </c>
      <c r="X49" s="106"/>
      <c r="Y49" s="108"/>
      <c r="Z49" s="148" t="s">
        <v>429</v>
      </c>
    </row>
    <row r="50" spans="1:26" ht="43.8" customHeight="1">
      <c r="A50" s="123" t="s">
        <v>321</v>
      </c>
      <c r="B50" s="254" t="s">
        <v>322</v>
      </c>
      <c r="C50" s="124"/>
      <c r="D50" s="10"/>
      <c r="E50" s="216"/>
      <c r="F50" s="216"/>
      <c r="G50" s="216"/>
      <c r="H50" s="223"/>
      <c r="I50" s="106"/>
      <c r="J50" s="106"/>
      <c r="K50" s="106"/>
      <c r="L50" s="223"/>
      <c r="M50" s="106"/>
      <c r="N50" s="106"/>
      <c r="O50" s="106"/>
      <c r="P50" s="223"/>
      <c r="Q50" s="106"/>
      <c r="R50" s="106"/>
      <c r="S50" s="106"/>
      <c r="T50" s="223"/>
      <c r="U50" s="125" t="s">
        <v>85</v>
      </c>
      <c r="V50" s="125" t="s">
        <v>86</v>
      </c>
      <c r="W50" s="19">
        <v>15267</v>
      </c>
      <c r="X50" s="106"/>
      <c r="Y50" s="108"/>
      <c r="Z50" s="148" t="s">
        <v>429</v>
      </c>
    </row>
    <row r="51" spans="1:26" ht="51" customHeight="1">
      <c r="A51" s="123" t="s">
        <v>87</v>
      </c>
      <c r="B51" s="254" t="s">
        <v>323</v>
      </c>
      <c r="C51" s="124"/>
      <c r="D51" s="10"/>
      <c r="E51" s="216"/>
      <c r="F51" s="216"/>
      <c r="G51" s="216"/>
      <c r="H51" s="223"/>
      <c r="I51" s="106"/>
      <c r="J51" s="106"/>
      <c r="K51" s="106"/>
      <c r="L51" s="223"/>
      <c r="M51" s="106"/>
      <c r="N51" s="106"/>
      <c r="O51" s="106"/>
      <c r="P51" s="223"/>
      <c r="Q51" s="106"/>
      <c r="R51" s="106"/>
      <c r="S51" s="106"/>
      <c r="T51" s="223"/>
      <c r="U51" s="125" t="s">
        <v>88</v>
      </c>
      <c r="V51" s="125"/>
      <c r="W51" s="19">
        <v>10076</v>
      </c>
      <c r="X51" s="106"/>
      <c r="Y51" s="108"/>
      <c r="Z51" s="148" t="s">
        <v>429</v>
      </c>
    </row>
    <row r="52" spans="1:26" ht="67.95" customHeight="1">
      <c r="A52" s="123" t="s">
        <v>89</v>
      </c>
      <c r="B52" s="254" t="s">
        <v>90</v>
      </c>
      <c r="C52" s="124"/>
      <c r="D52" s="10"/>
      <c r="E52" s="106"/>
      <c r="F52" s="106"/>
      <c r="G52" s="106"/>
      <c r="H52" s="223"/>
      <c r="I52" s="106"/>
      <c r="J52" s="106"/>
      <c r="K52" s="106"/>
      <c r="L52" s="223"/>
      <c r="M52" s="106"/>
      <c r="N52" s="106"/>
      <c r="O52" s="106"/>
      <c r="P52" s="223"/>
      <c r="Q52" s="216"/>
      <c r="R52" s="216"/>
      <c r="S52" s="216"/>
      <c r="T52" s="223"/>
      <c r="U52" s="125" t="s">
        <v>91</v>
      </c>
      <c r="V52" s="106"/>
      <c r="W52" s="19">
        <v>5344</v>
      </c>
      <c r="X52" s="106"/>
      <c r="Y52" s="108"/>
      <c r="Z52" s="106" t="s">
        <v>67</v>
      </c>
    </row>
    <row r="53" spans="1:26" ht="15.6">
      <c r="A53" s="149"/>
      <c r="B53" s="254"/>
      <c r="C53" s="126"/>
      <c r="D53" s="127"/>
      <c r="E53" s="106"/>
      <c r="F53" s="106"/>
      <c r="G53" s="106"/>
      <c r="H53" s="127"/>
      <c r="I53" s="106"/>
      <c r="J53" s="106"/>
      <c r="K53" s="106"/>
      <c r="L53" s="127"/>
      <c r="M53" s="106"/>
      <c r="N53" s="106"/>
      <c r="O53" s="106"/>
      <c r="P53" s="127"/>
      <c r="Q53" s="106"/>
      <c r="R53" s="106"/>
      <c r="S53" s="106"/>
      <c r="T53" s="127"/>
      <c r="U53" s="125"/>
      <c r="V53" s="125"/>
      <c r="W53" s="105">
        <f>SUM(W48:W52)</f>
        <v>114657</v>
      </c>
      <c r="X53" s="106">
        <v>400000</v>
      </c>
      <c r="Y53" s="19"/>
      <c r="Z53" s="106"/>
    </row>
    <row r="54" spans="1:26" ht="16.2">
      <c r="A54" s="287"/>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row>
    <row r="55" spans="1:26" ht="43.2" customHeight="1">
      <c r="A55" s="128" t="s">
        <v>92</v>
      </c>
      <c r="B55" s="255" t="s">
        <v>93</v>
      </c>
      <c r="C55" s="129"/>
      <c r="D55" s="130"/>
      <c r="E55" s="19"/>
      <c r="F55" s="19"/>
      <c r="G55" s="19"/>
      <c r="H55" s="130"/>
      <c r="I55" s="19"/>
      <c r="J55" s="19"/>
      <c r="K55" s="19"/>
      <c r="L55" s="130"/>
      <c r="M55" s="19"/>
      <c r="N55" s="19"/>
      <c r="O55" s="19"/>
      <c r="P55" s="130"/>
      <c r="Q55" s="225"/>
      <c r="R55" s="225"/>
      <c r="S55" s="225"/>
      <c r="T55" s="130"/>
      <c r="U55" s="131"/>
      <c r="V55" s="131"/>
      <c r="W55" s="135">
        <v>1527</v>
      </c>
      <c r="X55" s="165"/>
      <c r="Y55" s="132"/>
      <c r="Z55" s="132"/>
    </row>
    <row r="56" spans="1:26" ht="27.6" customHeight="1">
      <c r="A56" s="128"/>
      <c r="B56" s="255"/>
      <c r="C56" s="129"/>
      <c r="D56" s="130"/>
      <c r="E56" s="19"/>
      <c r="F56" s="19"/>
      <c r="G56" s="19"/>
      <c r="H56" s="130"/>
      <c r="I56" s="19"/>
      <c r="J56" s="19"/>
      <c r="K56" s="19"/>
      <c r="L56" s="130"/>
      <c r="M56" s="19"/>
      <c r="N56" s="19"/>
      <c r="O56" s="19"/>
      <c r="P56" s="130"/>
      <c r="Q56" s="19"/>
      <c r="R56" s="19"/>
      <c r="S56" s="19"/>
      <c r="T56" s="130"/>
      <c r="U56" s="131"/>
      <c r="V56" s="131"/>
      <c r="W56" s="150">
        <f>SUM(W55:W55)</f>
        <v>1527</v>
      </c>
      <c r="X56" s="165"/>
      <c r="Y56" s="132"/>
      <c r="Z56" s="132"/>
    </row>
    <row r="57" spans="1:26" ht="16.2">
      <c r="A57" s="286" t="s">
        <v>94</v>
      </c>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row>
    <row r="58" spans="1:26" ht="61.95" customHeight="1">
      <c r="A58" s="151" t="s">
        <v>95</v>
      </c>
      <c r="B58" s="256" t="s">
        <v>96</v>
      </c>
      <c r="C58" s="129"/>
      <c r="D58" s="226"/>
      <c r="E58" s="19"/>
      <c r="F58" s="19"/>
      <c r="G58" s="19"/>
      <c r="H58" s="226"/>
      <c r="I58" s="225"/>
      <c r="J58" s="225"/>
      <c r="K58" s="225"/>
      <c r="L58" s="226"/>
      <c r="M58" s="19"/>
      <c r="N58" s="19"/>
      <c r="O58" s="19"/>
      <c r="P58" s="226"/>
      <c r="Q58" s="19"/>
      <c r="R58" s="19"/>
      <c r="S58" s="19"/>
      <c r="T58" s="226"/>
      <c r="U58" s="131" t="s">
        <v>97</v>
      </c>
      <c r="V58" s="131" t="s">
        <v>98</v>
      </c>
      <c r="W58" s="19">
        <v>3817</v>
      </c>
      <c r="X58" s="19"/>
      <c r="Y58" s="19"/>
      <c r="Z58" s="148" t="s">
        <v>429</v>
      </c>
    </row>
    <row r="59" spans="1:26" ht="84" customHeight="1">
      <c r="A59" s="151" t="s">
        <v>99</v>
      </c>
      <c r="B59" s="256" t="s">
        <v>100</v>
      </c>
      <c r="C59" s="129"/>
      <c r="D59" s="226"/>
      <c r="E59" s="19"/>
      <c r="F59" s="19"/>
      <c r="G59" s="19"/>
      <c r="H59" s="226"/>
      <c r="I59" s="225"/>
      <c r="J59" s="225"/>
      <c r="K59" s="225"/>
      <c r="L59" s="226"/>
      <c r="M59" s="19"/>
      <c r="N59" s="19"/>
      <c r="O59" s="19"/>
      <c r="P59" s="226"/>
      <c r="Q59" s="19"/>
      <c r="R59" s="19"/>
      <c r="S59" s="19"/>
      <c r="T59" s="226"/>
      <c r="U59" s="131" t="s">
        <v>101</v>
      </c>
      <c r="V59" s="131" t="s">
        <v>98</v>
      </c>
      <c r="W59" s="19">
        <v>15000</v>
      </c>
      <c r="X59" s="19"/>
      <c r="Y59" s="19"/>
      <c r="Z59" s="148" t="s">
        <v>429</v>
      </c>
    </row>
    <row r="60" spans="1:26" ht="36" customHeight="1">
      <c r="A60" s="151" t="s">
        <v>102</v>
      </c>
      <c r="B60" s="256" t="s">
        <v>103</v>
      </c>
      <c r="C60" s="129"/>
      <c r="D60" s="226"/>
      <c r="E60" s="19"/>
      <c r="F60" s="19"/>
      <c r="G60" s="19"/>
      <c r="H60" s="226"/>
      <c r="I60" s="19"/>
      <c r="J60" s="19"/>
      <c r="K60" s="19"/>
      <c r="L60" s="226"/>
      <c r="M60" s="225"/>
      <c r="N60" s="225"/>
      <c r="O60" s="225"/>
      <c r="P60" s="226"/>
      <c r="Q60" s="19"/>
      <c r="R60" s="19"/>
      <c r="S60" s="19"/>
      <c r="T60" s="226"/>
      <c r="U60" s="131"/>
      <c r="V60" s="19"/>
      <c r="W60" s="19">
        <v>9008</v>
      </c>
      <c r="X60" s="19"/>
      <c r="Y60" s="19"/>
      <c r="Z60" s="148" t="s">
        <v>429</v>
      </c>
    </row>
    <row r="61" spans="1:26" ht="37.950000000000003" customHeight="1">
      <c r="A61" s="7"/>
      <c r="B61" s="249"/>
      <c r="D61" s="10"/>
      <c r="E61" s="2"/>
      <c r="F61" s="2"/>
      <c r="G61" s="2"/>
      <c r="H61" s="10"/>
      <c r="I61" s="2"/>
      <c r="J61" s="2"/>
      <c r="K61" s="2"/>
      <c r="L61" s="10"/>
      <c r="M61" s="2"/>
      <c r="N61" s="2"/>
      <c r="O61" s="2"/>
      <c r="P61" s="10"/>
      <c r="Q61" s="2"/>
      <c r="R61" s="2"/>
      <c r="S61" s="2"/>
      <c r="T61" s="10"/>
      <c r="U61" s="8"/>
      <c r="V61" s="2"/>
      <c r="W61" s="134">
        <f>SUM(W58:W60)</f>
        <v>27825</v>
      </c>
      <c r="X61" s="19"/>
      <c r="Y61" s="19"/>
      <c r="Z61" s="2"/>
    </row>
    <row r="62" spans="1:26" ht="16.2">
      <c r="A62" s="283" t="s">
        <v>104</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row>
    <row r="63" spans="1:26" ht="45" customHeight="1">
      <c r="A63" s="17" t="s">
        <v>105</v>
      </c>
      <c r="B63" s="249" t="s">
        <v>106</v>
      </c>
      <c r="C63" s="2"/>
      <c r="D63" s="10"/>
      <c r="E63" s="2"/>
      <c r="F63" s="2"/>
      <c r="G63" s="2"/>
      <c r="H63" s="10"/>
      <c r="I63" s="2"/>
      <c r="J63" s="2"/>
      <c r="K63" s="2"/>
      <c r="L63" s="10"/>
      <c r="M63" s="215"/>
      <c r="N63" s="215"/>
      <c r="O63" s="215"/>
      <c r="P63" s="10"/>
      <c r="Q63" s="2"/>
      <c r="R63" s="2"/>
      <c r="S63" s="2"/>
      <c r="T63" s="10"/>
      <c r="U63" s="8" t="s">
        <v>107</v>
      </c>
      <c r="V63" s="2"/>
      <c r="W63" s="19">
        <v>2632</v>
      </c>
      <c r="X63" s="2"/>
      <c r="Y63" s="2"/>
      <c r="Z63" s="2" t="s">
        <v>108</v>
      </c>
    </row>
    <row r="64" spans="1:26" ht="44.4" customHeight="1">
      <c r="A64" s="16" t="s">
        <v>109</v>
      </c>
      <c r="B64" s="249" t="s">
        <v>110</v>
      </c>
      <c r="D64" s="10"/>
      <c r="E64" s="215"/>
      <c r="F64" s="215"/>
      <c r="G64" s="215"/>
      <c r="H64" s="10"/>
      <c r="I64" s="215"/>
      <c r="J64" s="215"/>
      <c r="K64" s="215"/>
      <c r="L64" s="10"/>
      <c r="M64" s="215"/>
      <c r="N64" s="215"/>
      <c r="O64" s="215"/>
      <c r="P64" s="10"/>
      <c r="Q64" s="2"/>
      <c r="R64" s="2"/>
      <c r="S64" s="2"/>
      <c r="T64" s="10"/>
      <c r="U64" s="8" t="s">
        <v>111</v>
      </c>
      <c r="V64" s="2" t="s">
        <v>112</v>
      </c>
      <c r="W64" s="19">
        <v>2000</v>
      </c>
      <c r="X64" s="2"/>
      <c r="Y64" s="2"/>
      <c r="Z64" s="2" t="s">
        <v>108</v>
      </c>
    </row>
    <row r="65" spans="1:26" ht="44.4" customHeight="1">
      <c r="A65" s="16" t="s">
        <v>113</v>
      </c>
      <c r="B65" s="249" t="s">
        <v>114</v>
      </c>
      <c r="D65" s="10"/>
      <c r="E65" s="2"/>
      <c r="F65" s="2"/>
      <c r="G65" s="2"/>
      <c r="H65" s="10"/>
      <c r="I65" s="2"/>
      <c r="J65" s="2"/>
      <c r="K65" s="2"/>
      <c r="L65" s="10"/>
      <c r="M65" s="215"/>
      <c r="N65" s="215"/>
      <c r="O65" s="2"/>
      <c r="P65" s="10"/>
      <c r="Q65" s="2"/>
      <c r="R65" s="2"/>
      <c r="S65" s="2"/>
      <c r="T65" s="10"/>
      <c r="U65" s="8"/>
      <c r="V65" s="2"/>
      <c r="W65" s="19">
        <v>6000</v>
      </c>
      <c r="X65" s="2"/>
      <c r="Y65" s="2"/>
      <c r="Z65" s="2" t="s">
        <v>108</v>
      </c>
    </row>
    <row r="66" spans="1:26" ht="30.6" customHeight="1">
      <c r="A66" s="9"/>
      <c r="B66" s="249"/>
      <c r="D66" s="10"/>
      <c r="E66" s="2"/>
      <c r="F66" s="2"/>
      <c r="G66" s="2"/>
      <c r="H66" s="10"/>
      <c r="I66" s="2"/>
      <c r="J66" s="2"/>
      <c r="K66" s="2"/>
      <c r="L66" s="10"/>
      <c r="M66" s="2"/>
      <c r="N66" s="2"/>
      <c r="O66" s="2"/>
      <c r="P66" s="10"/>
      <c r="Q66" s="2"/>
      <c r="R66" s="2"/>
      <c r="S66" s="2"/>
      <c r="T66" s="10"/>
      <c r="U66" s="8"/>
      <c r="V66" s="2"/>
      <c r="W66" s="105">
        <f>SUM(W63:W65)</f>
        <v>10632</v>
      </c>
      <c r="X66" s="2">
        <v>170000</v>
      </c>
      <c r="Y66" s="2"/>
      <c r="Z66" s="2"/>
    </row>
    <row r="67" spans="1:26" ht="16.2">
      <c r="A67" s="283" t="s">
        <v>115</v>
      </c>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row>
    <row r="68" spans="1:26" ht="66.599999999999994" customHeight="1">
      <c r="A68" s="40" t="s">
        <v>116</v>
      </c>
      <c r="B68" s="65" t="s">
        <v>117</v>
      </c>
      <c r="D68" s="10"/>
      <c r="E68" s="2"/>
      <c r="F68" s="2"/>
      <c r="G68" s="2"/>
      <c r="H68" s="10"/>
      <c r="I68" s="2"/>
      <c r="J68" s="2"/>
      <c r="K68" s="2"/>
      <c r="L68" s="10"/>
      <c r="M68" s="2"/>
      <c r="N68" s="2"/>
      <c r="O68" s="2"/>
      <c r="P68" s="10"/>
      <c r="Q68" s="215"/>
      <c r="R68" s="215"/>
      <c r="S68" s="215"/>
      <c r="T68" s="10"/>
      <c r="U68" s="8" t="s">
        <v>118</v>
      </c>
      <c r="V68" s="2" t="s">
        <v>119</v>
      </c>
      <c r="W68" s="133">
        <v>4344</v>
      </c>
      <c r="X68" s="133"/>
      <c r="Z68" s="148" t="s">
        <v>429</v>
      </c>
    </row>
    <row r="69" spans="1:26" ht="98.4" customHeight="1">
      <c r="A69" s="38" t="s">
        <v>120</v>
      </c>
      <c r="B69" s="257" t="s">
        <v>121</v>
      </c>
      <c r="D69" s="10"/>
      <c r="E69" s="2"/>
      <c r="F69" s="2"/>
      <c r="G69" s="2"/>
      <c r="H69" s="10"/>
      <c r="I69" s="2"/>
      <c r="J69" s="2"/>
      <c r="K69" s="2"/>
      <c r="L69" s="10"/>
      <c r="M69" s="2"/>
      <c r="N69" s="2"/>
      <c r="O69" s="2"/>
      <c r="P69" s="10"/>
      <c r="Q69" s="215"/>
      <c r="R69" s="215"/>
      <c r="S69" s="215"/>
      <c r="T69" s="10"/>
      <c r="U69" s="8" t="s">
        <v>122</v>
      </c>
      <c r="V69" s="2" t="s">
        <v>119</v>
      </c>
      <c r="W69" s="133">
        <v>15267</v>
      </c>
      <c r="Z69" s="148" t="s">
        <v>429</v>
      </c>
    </row>
    <row r="70" spans="1:26" ht="88.2" customHeight="1">
      <c r="A70" s="38" t="s">
        <v>123</v>
      </c>
      <c r="B70" s="65" t="s">
        <v>124</v>
      </c>
      <c r="D70" s="10"/>
      <c r="E70" s="2"/>
      <c r="F70" s="2"/>
      <c r="G70" s="2"/>
      <c r="H70" s="10"/>
      <c r="I70" s="2"/>
      <c r="J70" s="2"/>
      <c r="K70" s="2"/>
      <c r="L70" s="10"/>
      <c r="M70" s="2"/>
      <c r="N70" s="2"/>
      <c r="O70" s="2"/>
      <c r="P70" s="10"/>
      <c r="Q70" s="215"/>
      <c r="R70" s="215"/>
      <c r="S70" s="215"/>
      <c r="T70" s="10"/>
      <c r="U70" s="8"/>
      <c r="V70" s="2"/>
      <c r="W70" s="135">
        <v>7500</v>
      </c>
      <c r="Z70" s="148" t="s">
        <v>429</v>
      </c>
    </row>
    <row r="71" spans="1:26" ht="76.95" customHeight="1">
      <c r="A71" s="152" t="s">
        <v>125</v>
      </c>
      <c r="B71" s="258" t="s">
        <v>126</v>
      </c>
      <c r="D71" s="10"/>
      <c r="E71" s="153"/>
      <c r="F71" s="153"/>
      <c r="G71" s="153"/>
      <c r="H71" s="10"/>
      <c r="I71" s="153"/>
      <c r="J71" s="153"/>
      <c r="K71" s="153"/>
      <c r="L71" s="10"/>
      <c r="M71" s="153"/>
      <c r="N71" s="153"/>
      <c r="O71" s="153"/>
      <c r="P71" s="10"/>
      <c r="Q71" s="227"/>
      <c r="R71" s="227"/>
      <c r="S71" s="227"/>
      <c r="T71" s="10"/>
      <c r="U71" s="154"/>
      <c r="V71" s="153"/>
      <c r="W71" s="155">
        <v>2500</v>
      </c>
      <c r="Z71" s="148" t="s">
        <v>429</v>
      </c>
    </row>
    <row r="72" spans="1:26" ht="27.6" customHeight="1">
      <c r="A72" s="38" t="s">
        <v>127</v>
      </c>
      <c r="B72" s="65" t="s">
        <v>128</v>
      </c>
      <c r="C72" s="108"/>
      <c r="D72" s="10"/>
      <c r="E72" s="2"/>
      <c r="F72" s="2"/>
      <c r="G72" s="2"/>
      <c r="H72" s="10"/>
      <c r="I72" s="2"/>
      <c r="J72" s="2"/>
      <c r="K72" s="2"/>
      <c r="L72" s="10"/>
      <c r="M72" s="2"/>
      <c r="N72" s="2"/>
      <c r="O72" s="2"/>
      <c r="P72" s="10"/>
      <c r="Q72" s="215"/>
      <c r="R72" s="215"/>
      <c r="S72" s="215"/>
      <c r="T72" s="10"/>
      <c r="U72" s="8"/>
      <c r="V72" s="2"/>
      <c r="W72" s="133">
        <v>7634</v>
      </c>
      <c r="Z72" s="148" t="s">
        <v>429</v>
      </c>
    </row>
    <row r="73" spans="1:26" ht="26.4" customHeight="1">
      <c r="A73" s="38" t="s">
        <v>129</v>
      </c>
      <c r="B73" s="65" t="s">
        <v>103</v>
      </c>
      <c r="C73" s="108"/>
      <c r="D73" s="10"/>
      <c r="E73" s="2"/>
      <c r="F73" s="2"/>
      <c r="G73" s="2"/>
      <c r="H73" s="10"/>
      <c r="I73" s="2"/>
      <c r="J73" s="2"/>
      <c r="K73" s="2"/>
      <c r="L73" s="10"/>
      <c r="M73" s="2"/>
      <c r="N73" s="2"/>
      <c r="O73" s="2"/>
      <c r="P73" s="10"/>
      <c r="Q73" s="215"/>
      <c r="R73" s="215"/>
      <c r="S73" s="215"/>
      <c r="T73" s="10"/>
      <c r="U73" s="8"/>
      <c r="V73" s="2"/>
      <c r="W73" s="133">
        <v>7634</v>
      </c>
      <c r="Z73" s="148" t="s">
        <v>429</v>
      </c>
    </row>
    <row r="74" spans="1:26" ht="27" customHeight="1">
      <c r="A74" s="1"/>
      <c r="B74" s="259"/>
      <c r="C74" s="108"/>
      <c r="D74" s="10"/>
      <c r="E74" s="108"/>
      <c r="F74" s="108"/>
      <c r="G74" s="108"/>
      <c r="H74" s="10"/>
      <c r="I74" s="108"/>
      <c r="J74" s="108"/>
      <c r="K74" s="108"/>
      <c r="L74" s="10"/>
      <c r="M74" s="108"/>
      <c r="N74" s="108"/>
      <c r="O74" s="108"/>
      <c r="P74" s="10"/>
      <c r="Q74" s="108"/>
      <c r="R74" s="108"/>
      <c r="S74" s="108"/>
      <c r="T74" s="10"/>
      <c r="U74" s="148"/>
      <c r="V74" s="108"/>
      <c r="W74" s="156">
        <f>SUM(W68:W73)</f>
        <v>44879</v>
      </c>
      <c r="X74" s="199">
        <v>100000</v>
      </c>
      <c r="Y74" s="129"/>
    </row>
    <row r="75" spans="1:26" ht="27" customHeight="1">
      <c r="A75" s="1" t="s">
        <v>306</v>
      </c>
      <c r="B75" s="259"/>
      <c r="C75" s="108"/>
      <c r="D75" s="10"/>
      <c r="E75" s="108"/>
      <c r="F75" s="108"/>
      <c r="G75" s="108"/>
      <c r="H75" s="10"/>
      <c r="I75" s="108"/>
      <c r="J75" s="108"/>
      <c r="K75" s="108"/>
      <c r="L75" s="10"/>
      <c r="M75" s="108"/>
      <c r="N75" s="108"/>
      <c r="O75" s="108"/>
      <c r="P75" s="10"/>
      <c r="Q75" s="108"/>
      <c r="R75" s="108"/>
      <c r="S75" s="108"/>
      <c r="T75" s="10"/>
      <c r="U75" s="148"/>
      <c r="V75" s="108"/>
      <c r="W75" s="210">
        <f>W74+W66+W61+W56+W53</f>
        <v>199520</v>
      </c>
      <c r="X75" s="181">
        <f>X74+X66+X53</f>
        <v>670000</v>
      </c>
      <c r="Y75" s="129"/>
    </row>
    <row r="76" spans="1:26" ht="15.6">
      <c r="A76" s="284" t="s">
        <v>130</v>
      </c>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row>
    <row r="77" spans="1:26" ht="47.4" customHeight="1">
      <c r="A77" s="196" t="s">
        <v>131</v>
      </c>
      <c r="B77" s="268"/>
      <c r="C77" s="195"/>
      <c r="D77" s="10"/>
      <c r="E77" s="195"/>
      <c r="F77" s="195"/>
      <c r="G77" s="195"/>
      <c r="H77" s="228"/>
      <c r="I77" s="195"/>
      <c r="J77" s="195"/>
      <c r="K77" s="195"/>
      <c r="L77" s="228"/>
      <c r="M77" s="195"/>
      <c r="N77" s="195"/>
      <c r="O77" s="195"/>
      <c r="P77" s="228"/>
      <c r="Q77" s="195"/>
      <c r="R77" s="195"/>
      <c r="S77" s="195"/>
      <c r="T77" s="195"/>
      <c r="U77" s="195"/>
      <c r="V77" s="195"/>
      <c r="W77" s="133">
        <v>397641</v>
      </c>
      <c r="X77" s="195"/>
      <c r="Y77" s="195"/>
      <c r="Z77" s="8" t="s">
        <v>138</v>
      </c>
    </row>
    <row r="78" spans="1:26" ht="16.2">
      <c r="A78" s="283" t="s">
        <v>132</v>
      </c>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row>
    <row r="79" spans="1:26" ht="30" customHeight="1">
      <c r="A79" s="52" t="s">
        <v>133</v>
      </c>
      <c r="B79" s="249" t="s">
        <v>134</v>
      </c>
      <c r="C79" s="110"/>
      <c r="D79" s="10"/>
      <c r="E79" s="111"/>
      <c r="F79" s="111"/>
      <c r="G79" s="111"/>
      <c r="H79" s="229"/>
      <c r="I79" s="111"/>
      <c r="J79" s="111"/>
      <c r="K79" s="111"/>
      <c r="L79" s="229"/>
      <c r="M79" s="238"/>
      <c r="N79" s="238"/>
      <c r="O79" s="238"/>
      <c r="P79" s="229"/>
      <c r="Q79" s="111"/>
      <c r="R79" s="111"/>
      <c r="S79" s="111"/>
      <c r="T79" s="111"/>
      <c r="U79" s="111"/>
      <c r="V79" s="111"/>
      <c r="W79" s="19">
        <v>8000</v>
      </c>
      <c r="X79" s="111"/>
      <c r="Y79" s="111"/>
      <c r="Z79" s="8" t="s">
        <v>138</v>
      </c>
    </row>
    <row r="80" spans="1:26" ht="76.2" customHeight="1">
      <c r="A80" s="7" t="s">
        <v>355</v>
      </c>
      <c r="B80" s="249" t="s">
        <v>135</v>
      </c>
      <c r="D80" s="10"/>
      <c r="E80" s="2"/>
      <c r="F80" s="2"/>
      <c r="G80" s="2"/>
      <c r="H80" s="10"/>
      <c r="I80" s="2"/>
      <c r="J80" s="2"/>
      <c r="K80" s="2"/>
      <c r="L80" s="10"/>
      <c r="M80" s="215"/>
      <c r="N80" s="215"/>
      <c r="O80" s="215"/>
      <c r="P80" s="10"/>
      <c r="Q80" s="2"/>
      <c r="R80" s="2"/>
      <c r="S80" s="2"/>
      <c r="T80" s="10"/>
      <c r="U80" s="8" t="s">
        <v>136</v>
      </c>
      <c r="V80" s="8" t="s">
        <v>137</v>
      </c>
      <c r="W80" s="19">
        <v>1184.9545454545455</v>
      </c>
      <c r="X80" s="2"/>
      <c r="Y80" s="2"/>
      <c r="Z80" s="8" t="s">
        <v>138</v>
      </c>
    </row>
    <row r="81" spans="1:26" ht="71.400000000000006" customHeight="1">
      <c r="A81" s="7" t="s">
        <v>356</v>
      </c>
      <c r="B81" s="249" t="s">
        <v>135</v>
      </c>
      <c r="D81" s="10"/>
      <c r="E81" s="2"/>
      <c r="F81" s="2"/>
      <c r="G81" s="2"/>
      <c r="H81" s="10"/>
      <c r="I81" s="2"/>
      <c r="J81" s="2"/>
      <c r="K81" s="2"/>
      <c r="L81" s="10"/>
      <c r="M81" s="215"/>
      <c r="N81" s="215"/>
      <c r="O81" s="215"/>
      <c r="P81" s="10"/>
      <c r="Q81" s="2"/>
      <c r="R81" s="2"/>
      <c r="S81" s="2"/>
      <c r="T81" s="10"/>
      <c r="U81" s="8" t="s">
        <v>139</v>
      </c>
      <c r="V81" s="8" t="s">
        <v>137</v>
      </c>
      <c r="W81" s="19">
        <v>1184.9545454545455</v>
      </c>
      <c r="X81" s="2"/>
      <c r="Y81" s="2"/>
      <c r="Z81" s="8" t="s">
        <v>138</v>
      </c>
    </row>
    <row r="82" spans="1:26" ht="90.6" customHeight="1">
      <c r="A82" s="7" t="s">
        <v>140</v>
      </c>
      <c r="B82" s="249" t="s">
        <v>141</v>
      </c>
      <c r="D82" s="10"/>
      <c r="E82" s="2"/>
      <c r="F82" s="2"/>
      <c r="G82" s="2"/>
      <c r="H82" s="10"/>
      <c r="I82" s="2"/>
      <c r="J82" s="2"/>
      <c r="K82" s="2"/>
      <c r="L82" s="10"/>
      <c r="M82" s="215"/>
      <c r="N82" s="215"/>
      <c r="O82" s="215"/>
      <c r="P82" s="10"/>
      <c r="Q82" s="2"/>
      <c r="R82" s="2"/>
      <c r="S82" s="2"/>
      <c r="T82" s="10"/>
      <c r="U82" s="8" t="s">
        <v>142</v>
      </c>
      <c r="V82" s="8" t="s">
        <v>137</v>
      </c>
      <c r="W82" s="112">
        <v>1500</v>
      </c>
      <c r="X82" s="2"/>
      <c r="Y82" s="2"/>
      <c r="Z82" s="8" t="s">
        <v>138</v>
      </c>
    </row>
    <row r="83" spans="1:26" ht="102.6" customHeight="1">
      <c r="A83" s="7" t="s">
        <v>143</v>
      </c>
      <c r="B83" s="249" t="s">
        <v>141</v>
      </c>
      <c r="D83" s="10"/>
      <c r="E83" s="2"/>
      <c r="F83" s="2"/>
      <c r="G83" s="2"/>
      <c r="H83" s="10"/>
      <c r="I83" s="2"/>
      <c r="J83" s="2"/>
      <c r="K83" s="2"/>
      <c r="L83" s="10"/>
      <c r="M83" s="215"/>
      <c r="N83" s="215"/>
      <c r="O83" s="215"/>
      <c r="P83" s="10"/>
      <c r="Q83" s="2"/>
      <c r="R83" s="2"/>
      <c r="S83" s="2"/>
      <c r="T83" s="10"/>
      <c r="U83" s="8" t="s">
        <v>144</v>
      </c>
      <c r="V83" s="8" t="s">
        <v>137</v>
      </c>
      <c r="W83" s="112">
        <v>1500</v>
      </c>
      <c r="X83" s="2"/>
      <c r="Y83" s="2"/>
      <c r="Z83" s="8" t="s">
        <v>138</v>
      </c>
    </row>
    <row r="84" spans="1:26" ht="111.6" customHeight="1">
      <c r="A84" s="7" t="s">
        <v>357</v>
      </c>
      <c r="B84" s="252" t="s">
        <v>145</v>
      </c>
      <c r="D84" s="51"/>
      <c r="E84" s="39"/>
      <c r="F84" s="39"/>
      <c r="G84" s="39"/>
      <c r="H84" s="51"/>
      <c r="I84" s="39"/>
      <c r="J84" s="39"/>
      <c r="K84" s="39"/>
      <c r="L84" s="51"/>
      <c r="M84" s="237"/>
      <c r="N84" s="237"/>
      <c r="O84" s="237"/>
      <c r="P84" s="51"/>
      <c r="Q84" s="39"/>
      <c r="R84" s="39"/>
      <c r="S84" s="39"/>
      <c r="T84" s="51"/>
      <c r="U84" s="52" t="s">
        <v>146</v>
      </c>
      <c r="V84" s="8" t="s">
        <v>147</v>
      </c>
      <c r="W84" s="112">
        <v>1500</v>
      </c>
      <c r="X84" s="2"/>
      <c r="Y84" s="2"/>
      <c r="Z84" s="8" t="s">
        <v>138</v>
      </c>
    </row>
    <row r="85" spans="1:26" ht="82.8" customHeight="1">
      <c r="A85" s="7" t="s">
        <v>358</v>
      </c>
      <c r="B85" s="252" t="s">
        <v>148</v>
      </c>
      <c r="D85" s="51"/>
      <c r="E85" s="39"/>
      <c r="F85" s="39"/>
      <c r="G85" s="39"/>
      <c r="H85" s="51"/>
      <c r="I85" s="39"/>
      <c r="J85" s="39"/>
      <c r="K85" s="39"/>
      <c r="L85" s="51"/>
      <c r="M85" s="237"/>
      <c r="N85" s="237"/>
      <c r="O85" s="237"/>
      <c r="P85" s="51"/>
      <c r="Q85" s="39"/>
      <c r="R85" s="39"/>
      <c r="S85" s="39"/>
      <c r="T85" s="51"/>
      <c r="U85" s="53" t="s">
        <v>149</v>
      </c>
      <c r="V85" s="8" t="s">
        <v>147</v>
      </c>
      <c r="W85" s="112">
        <v>6000</v>
      </c>
      <c r="X85" s="2"/>
      <c r="Y85" s="2"/>
      <c r="Z85" s="8" t="s">
        <v>138</v>
      </c>
    </row>
    <row r="86" spans="1:26" ht="83.4" customHeight="1">
      <c r="A86" s="26" t="s">
        <v>359</v>
      </c>
      <c r="B86" s="252" t="s">
        <v>150</v>
      </c>
      <c r="C86" s="39"/>
      <c r="D86" s="51"/>
      <c r="E86" s="39"/>
      <c r="F86" s="39"/>
      <c r="G86" s="39"/>
      <c r="H86" s="51"/>
      <c r="I86" s="39"/>
      <c r="J86" s="39"/>
      <c r="K86" s="39"/>
      <c r="L86" s="51"/>
      <c r="M86" s="237"/>
      <c r="N86" s="237"/>
      <c r="O86" s="237"/>
      <c r="P86" s="51"/>
      <c r="Q86" s="39"/>
      <c r="R86" s="39"/>
      <c r="S86" s="39"/>
      <c r="T86" s="39"/>
      <c r="U86" s="52" t="s">
        <v>151</v>
      </c>
      <c r="V86" s="8" t="s">
        <v>147</v>
      </c>
      <c r="W86" s="112">
        <v>10000</v>
      </c>
      <c r="X86" s="2"/>
      <c r="Y86" s="2"/>
      <c r="Z86" s="8" t="s">
        <v>138</v>
      </c>
    </row>
    <row r="87" spans="1:26" ht="51" customHeight="1" thickBot="1">
      <c r="A87" s="7" t="s">
        <v>360</v>
      </c>
      <c r="B87" s="252" t="s">
        <v>152</v>
      </c>
      <c r="C87" s="39"/>
      <c r="D87" s="51"/>
      <c r="E87" s="39"/>
      <c r="F87" s="39"/>
      <c r="G87" s="39"/>
      <c r="H87" s="51"/>
      <c r="I87" s="39"/>
      <c r="J87" s="39"/>
      <c r="K87" s="39"/>
      <c r="L87" s="51"/>
      <c r="M87" s="237"/>
      <c r="N87" s="237"/>
      <c r="O87" s="237"/>
      <c r="P87" s="51"/>
      <c r="Q87" s="39"/>
      <c r="R87" s="39"/>
      <c r="S87" s="39"/>
      <c r="T87" s="39"/>
      <c r="U87" s="52" t="s">
        <v>153</v>
      </c>
      <c r="V87" s="8" t="s">
        <v>147</v>
      </c>
      <c r="W87" s="112">
        <v>10000</v>
      </c>
      <c r="X87" s="2"/>
      <c r="Y87" s="2"/>
      <c r="Z87" s="8" t="s">
        <v>138</v>
      </c>
    </row>
    <row r="88" spans="1:26" ht="45.75" customHeight="1" thickBot="1">
      <c r="A88" s="11" t="s">
        <v>361</v>
      </c>
      <c r="B88" s="252" t="s">
        <v>154</v>
      </c>
      <c r="C88" s="13"/>
      <c r="D88" s="14"/>
      <c r="E88" s="13"/>
      <c r="F88" s="13"/>
      <c r="G88" s="13"/>
      <c r="H88" s="14"/>
      <c r="I88" s="13"/>
      <c r="J88" s="13"/>
      <c r="K88" s="13"/>
      <c r="L88" s="14"/>
      <c r="M88" s="217"/>
      <c r="N88" s="217"/>
      <c r="O88" s="217"/>
      <c r="P88" s="14"/>
      <c r="Q88" s="13"/>
      <c r="R88" s="13"/>
      <c r="S88" s="13"/>
      <c r="T88" s="14"/>
      <c r="U88" s="15" t="s">
        <v>155</v>
      </c>
      <c r="V88" s="8" t="s">
        <v>156</v>
      </c>
      <c r="W88" s="113">
        <v>12000</v>
      </c>
      <c r="X88" s="2"/>
      <c r="Y88" s="2"/>
      <c r="Z88" s="8" t="s">
        <v>138</v>
      </c>
    </row>
    <row r="89" spans="1:26" ht="42.75" customHeight="1" thickBot="1">
      <c r="A89" s="114" t="s">
        <v>362</v>
      </c>
      <c r="B89" s="252" t="s">
        <v>157</v>
      </c>
      <c r="C89" s="13"/>
      <c r="D89" s="14"/>
      <c r="E89" s="13"/>
      <c r="F89" s="13"/>
      <c r="G89" s="13"/>
      <c r="H89" s="14"/>
      <c r="I89" s="13"/>
      <c r="J89" s="13"/>
      <c r="K89" s="13"/>
      <c r="L89" s="14"/>
      <c r="M89" s="217"/>
      <c r="N89" s="217"/>
      <c r="O89" s="217"/>
      <c r="P89" s="14"/>
      <c r="Q89" s="13"/>
      <c r="R89" s="13"/>
      <c r="S89" s="13"/>
      <c r="T89" s="14"/>
      <c r="U89" s="15"/>
      <c r="V89" s="8"/>
      <c r="W89" s="113">
        <v>30000</v>
      </c>
      <c r="X89" s="2"/>
      <c r="Y89" s="2"/>
      <c r="Z89" s="8" t="s">
        <v>138</v>
      </c>
    </row>
    <row r="90" spans="1:26" ht="42" customHeight="1" thickBot="1">
      <c r="A90" s="114" t="s">
        <v>363</v>
      </c>
      <c r="B90" s="252" t="s">
        <v>158</v>
      </c>
      <c r="C90" s="13"/>
      <c r="D90" s="14"/>
      <c r="E90" s="13"/>
      <c r="F90" s="13"/>
      <c r="G90" s="13"/>
      <c r="H90" s="14"/>
      <c r="I90" s="13"/>
      <c r="J90" s="13"/>
      <c r="K90" s="13"/>
      <c r="L90" s="14"/>
      <c r="M90" s="217"/>
      <c r="N90" s="217"/>
      <c r="O90" s="217"/>
      <c r="P90" s="14"/>
      <c r="Q90" s="13"/>
      <c r="R90" s="13"/>
      <c r="S90" s="13"/>
      <c r="T90" s="14"/>
      <c r="U90" s="15" t="s">
        <v>159</v>
      </c>
      <c r="V90" s="8" t="s">
        <v>156</v>
      </c>
      <c r="W90" s="113">
        <v>13000</v>
      </c>
      <c r="X90" s="2"/>
      <c r="Y90" s="2"/>
      <c r="Z90" s="8" t="s">
        <v>138</v>
      </c>
    </row>
    <row r="91" spans="1:26" ht="54" customHeight="1" thickBot="1">
      <c r="A91" s="11" t="s">
        <v>364</v>
      </c>
      <c r="B91" s="252" t="s">
        <v>160</v>
      </c>
      <c r="C91" s="13"/>
      <c r="D91" s="14"/>
      <c r="E91" s="13"/>
      <c r="F91" s="13"/>
      <c r="G91" s="13"/>
      <c r="H91" s="14"/>
      <c r="I91" s="13"/>
      <c r="J91" s="13"/>
      <c r="K91" s="13"/>
      <c r="L91" s="14"/>
      <c r="M91" s="217"/>
      <c r="N91" s="217"/>
      <c r="O91" s="217"/>
      <c r="P91" s="14"/>
      <c r="Q91" s="13"/>
      <c r="R91" s="13"/>
      <c r="S91" s="13"/>
      <c r="T91" s="14"/>
      <c r="U91" s="15" t="s">
        <v>161</v>
      </c>
      <c r="V91" s="8" t="s">
        <v>156</v>
      </c>
      <c r="W91" s="113">
        <v>2000</v>
      </c>
      <c r="X91" s="2"/>
      <c r="Y91" s="2"/>
      <c r="Z91" s="8" t="s">
        <v>138</v>
      </c>
    </row>
    <row r="92" spans="1:26" ht="47.25" customHeight="1">
      <c r="A92" s="26" t="s">
        <v>365</v>
      </c>
      <c r="B92" s="252" t="s">
        <v>162</v>
      </c>
      <c r="C92" s="13"/>
      <c r="D92" s="14"/>
      <c r="E92" s="13"/>
      <c r="F92" s="13"/>
      <c r="G92" s="13"/>
      <c r="H92" s="14"/>
      <c r="I92" s="13"/>
      <c r="J92" s="13"/>
      <c r="K92" s="13"/>
      <c r="L92" s="14"/>
      <c r="M92" s="217"/>
      <c r="N92" s="217"/>
      <c r="O92" s="217"/>
      <c r="P92" s="14"/>
      <c r="Q92" s="13"/>
      <c r="R92" s="13"/>
      <c r="S92" s="13"/>
      <c r="T92" s="14"/>
      <c r="U92" s="15"/>
      <c r="V92" s="8"/>
      <c r="W92" s="113">
        <v>2500</v>
      </c>
      <c r="X92" s="2"/>
      <c r="Y92" s="2"/>
      <c r="Z92" s="8" t="s">
        <v>138</v>
      </c>
    </row>
    <row r="93" spans="1:26" ht="50.25" customHeight="1" thickBot="1">
      <c r="A93" s="26" t="s">
        <v>366</v>
      </c>
      <c r="B93" s="252" t="s">
        <v>163</v>
      </c>
      <c r="D93" s="14"/>
      <c r="E93" s="13"/>
      <c r="F93" s="13"/>
      <c r="G93" s="13"/>
      <c r="H93" s="14"/>
      <c r="I93" s="13"/>
      <c r="J93" s="13"/>
      <c r="K93" s="13"/>
      <c r="L93" s="14"/>
      <c r="M93" s="217"/>
      <c r="N93" s="217"/>
      <c r="O93" s="217"/>
      <c r="P93" s="14"/>
      <c r="Q93" s="13"/>
      <c r="R93" s="13"/>
      <c r="S93" s="13"/>
      <c r="T93" s="14"/>
      <c r="U93" s="15" t="s">
        <v>164</v>
      </c>
      <c r="V93" s="13" t="s">
        <v>165</v>
      </c>
      <c r="W93" s="20">
        <v>6000</v>
      </c>
      <c r="X93" s="2"/>
      <c r="Y93" s="2"/>
      <c r="Z93" s="8" t="s">
        <v>138</v>
      </c>
    </row>
    <row r="94" spans="1:26" ht="47.4" customHeight="1" thickBot="1">
      <c r="A94" s="11" t="s">
        <v>367</v>
      </c>
      <c r="B94" s="252" t="s">
        <v>166</v>
      </c>
      <c r="D94" s="14"/>
      <c r="E94" s="13"/>
      <c r="F94" s="13"/>
      <c r="G94" s="13"/>
      <c r="H94" s="14"/>
      <c r="I94" s="13"/>
      <c r="J94" s="13"/>
      <c r="K94" s="13"/>
      <c r="L94" s="14"/>
      <c r="M94" s="217"/>
      <c r="N94" s="217"/>
      <c r="O94" s="217"/>
      <c r="P94" s="14"/>
      <c r="Q94" s="13"/>
      <c r="R94" s="13"/>
      <c r="S94" s="13"/>
      <c r="T94" s="14"/>
      <c r="U94" s="15" t="s">
        <v>167</v>
      </c>
      <c r="V94" s="13" t="s">
        <v>168</v>
      </c>
      <c r="W94" s="20">
        <v>12000</v>
      </c>
      <c r="X94" s="2"/>
      <c r="Y94" s="2"/>
      <c r="Z94" s="8" t="s">
        <v>138</v>
      </c>
    </row>
    <row r="95" spans="1:26" ht="51.75" customHeight="1">
      <c r="A95" s="26" t="s">
        <v>368</v>
      </c>
      <c r="B95" s="252" t="s">
        <v>169</v>
      </c>
      <c r="D95" s="14"/>
      <c r="E95" s="13"/>
      <c r="F95" s="13"/>
      <c r="G95" s="13"/>
      <c r="H95" s="14"/>
      <c r="I95" s="13"/>
      <c r="J95" s="13"/>
      <c r="K95" s="13"/>
      <c r="L95" s="14"/>
      <c r="M95" s="217"/>
      <c r="N95" s="217"/>
      <c r="O95" s="217"/>
      <c r="P95" s="14"/>
      <c r="Q95" s="13"/>
      <c r="R95" s="13"/>
      <c r="S95" s="13"/>
      <c r="T95" s="14"/>
      <c r="U95" s="15" t="s">
        <v>170</v>
      </c>
      <c r="V95" s="13" t="s">
        <v>168</v>
      </c>
      <c r="W95" s="20">
        <v>20000</v>
      </c>
      <c r="X95" s="2"/>
      <c r="Y95" s="2"/>
      <c r="Z95" s="8" t="s">
        <v>138</v>
      </c>
    </row>
    <row r="96" spans="1:26" ht="31.8" thickBot="1">
      <c r="A96" s="26" t="s">
        <v>369</v>
      </c>
      <c r="B96" s="252" t="s">
        <v>171</v>
      </c>
      <c r="D96" s="14"/>
      <c r="E96" s="13"/>
      <c r="F96" s="13"/>
      <c r="G96" s="13"/>
      <c r="H96" s="14"/>
      <c r="I96" s="13"/>
      <c r="J96" s="13"/>
      <c r="K96" s="13"/>
      <c r="L96" s="14"/>
      <c r="M96" s="217"/>
      <c r="N96" s="217"/>
      <c r="O96" s="217"/>
      <c r="P96" s="14"/>
      <c r="Q96" s="13"/>
      <c r="R96" s="13"/>
      <c r="S96" s="13"/>
      <c r="T96" s="14"/>
      <c r="U96" s="15"/>
      <c r="V96" s="13"/>
      <c r="W96" s="20">
        <v>20500</v>
      </c>
      <c r="X96" s="2"/>
      <c r="Y96" s="2"/>
      <c r="Z96" s="8" t="s">
        <v>138</v>
      </c>
    </row>
    <row r="97" spans="1:26" ht="42.75" customHeight="1" thickBot="1">
      <c r="A97" s="11" t="s">
        <v>370</v>
      </c>
      <c r="B97" s="252" t="s">
        <v>172</v>
      </c>
      <c r="D97" s="14"/>
      <c r="E97" s="13"/>
      <c r="F97" s="13"/>
      <c r="G97" s="13"/>
      <c r="H97" s="14"/>
      <c r="I97" s="13"/>
      <c r="J97" s="13"/>
      <c r="K97" s="13"/>
      <c r="L97" s="14"/>
      <c r="M97" s="217"/>
      <c r="N97" s="217"/>
      <c r="O97" s="217"/>
      <c r="P97" s="14"/>
      <c r="Q97" s="13"/>
      <c r="R97" s="13"/>
      <c r="S97" s="13"/>
      <c r="T97" s="14"/>
      <c r="U97" s="15" t="s">
        <v>173</v>
      </c>
      <c r="V97" s="13" t="s">
        <v>168</v>
      </c>
      <c r="W97" s="20">
        <v>25000</v>
      </c>
      <c r="X97" s="2"/>
      <c r="Y97" s="2"/>
      <c r="Z97" s="8" t="s">
        <v>138</v>
      </c>
    </row>
    <row r="98" spans="1:26" ht="47.4" customHeight="1" thickBot="1">
      <c r="A98" s="11" t="s">
        <v>371</v>
      </c>
      <c r="B98" s="252" t="s">
        <v>174</v>
      </c>
      <c r="D98" s="14"/>
      <c r="E98" s="13"/>
      <c r="F98" s="13"/>
      <c r="G98" s="13"/>
      <c r="H98" s="14"/>
      <c r="I98" s="13"/>
      <c r="J98" s="13"/>
      <c r="K98" s="13"/>
      <c r="L98" s="14"/>
      <c r="M98" s="217"/>
      <c r="N98" s="217"/>
      <c r="O98" s="217"/>
      <c r="P98" s="14"/>
      <c r="Q98" s="13"/>
      <c r="R98" s="13"/>
      <c r="S98" s="13"/>
      <c r="T98" s="14"/>
      <c r="U98" s="15" t="s">
        <v>175</v>
      </c>
      <c r="V98" s="13" t="s">
        <v>168</v>
      </c>
      <c r="W98" s="20">
        <v>12000</v>
      </c>
      <c r="X98" s="2"/>
      <c r="Y98" s="2"/>
      <c r="Z98" s="8" t="s">
        <v>138</v>
      </c>
    </row>
    <row r="99" spans="1:26" ht="91.2" customHeight="1">
      <c r="A99" s="119" t="s">
        <v>372</v>
      </c>
      <c r="B99" s="252" t="s">
        <v>176</v>
      </c>
      <c r="D99" s="14"/>
      <c r="E99" s="13"/>
      <c r="F99" s="13"/>
      <c r="G99" s="13"/>
      <c r="H99" s="14"/>
      <c r="I99" s="13"/>
      <c r="J99" s="13"/>
      <c r="K99" s="13"/>
      <c r="L99" s="14"/>
      <c r="M99" s="217"/>
      <c r="N99" s="217"/>
      <c r="O99" s="217"/>
      <c r="P99" s="14"/>
      <c r="Q99" s="13"/>
      <c r="R99" s="13"/>
      <c r="S99" s="13"/>
      <c r="T99" s="14"/>
      <c r="U99" s="15" t="s">
        <v>177</v>
      </c>
      <c r="V99" s="13" t="s">
        <v>178</v>
      </c>
      <c r="W99" s="20">
        <v>5000</v>
      </c>
      <c r="X99" s="2"/>
      <c r="Y99" s="2"/>
      <c r="Z99" s="8" t="s">
        <v>138</v>
      </c>
    </row>
    <row r="100" spans="1:26" ht="75.75" customHeight="1">
      <c r="A100" s="26" t="s">
        <v>373</v>
      </c>
      <c r="B100" s="252" t="s">
        <v>179</v>
      </c>
      <c r="C100" s="13"/>
      <c r="D100" s="14"/>
      <c r="E100" s="13"/>
      <c r="F100" s="13"/>
      <c r="G100" s="13"/>
      <c r="H100" s="14"/>
      <c r="I100" s="13"/>
      <c r="J100" s="13"/>
      <c r="K100" s="13"/>
      <c r="L100" s="14"/>
      <c r="M100" s="217"/>
      <c r="N100" s="217"/>
      <c r="O100" s="217"/>
      <c r="P100" s="14"/>
      <c r="Q100" s="13"/>
      <c r="R100" s="13"/>
      <c r="S100" s="13"/>
      <c r="T100" s="14"/>
      <c r="U100" s="15" t="s">
        <v>180</v>
      </c>
      <c r="V100" s="13" t="s">
        <v>178</v>
      </c>
      <c r="W100" s="113">
        <v>15000</v>
      </c>
      <c r="X100" s="2"/>
      <c r="Y100" s="2"/>
      <c r="Z100" s="8" t="s">
        <v>138</v>
      </c>
    </row>
    <row r="101" spans="1:26" ht="39.6">
      <c r="A101" s="54" t="s">
        <v>374</v>
      </c>
      <c r="B101" s="260" t="s">
        <v>181</v>
      </c>
      <c r="C101" s="55"/>
      <c r="D101" s="56"/>
      <c r="E101" s="57"/>
      <c r="F101" s="57"/>
      <c r="G101" s="57"/>
      <c r="H101" s="56"/>
      <c r="I101" s="57"/>
      <c r="J101" s="57"/>
      <c r="K101" s="57"/>
      <c r="L101" s="56"/>
      <c r="M101" s="239"/>
      <c r="N101" s="239"/>
      <c r="O101" s="239"/>
      <c r="P101" s="56"/>
      <c r="Q101" s="57"/>
      <c r="R101" s="57"/>
      <c r="S101" s="57"/>
      <c r="T101" s="56"/>
      <c r="U101" s="58"/>
      <c r="V101" s="57"/>
      <c r="W101" s="13">
        <v>1500</v>
      </c>
      <c r="X101" s="2"/>
      <c r="Y101" s="2"/>
      <c r="Z101" s="8" t="s">
        <v>138</v>
      </c>
    </row>
    <row r="102" spans="1:26" ht="39.6">
      <c r="A102" s="54" t="s">
        <v>375</v>
      </c>
      <c r="B102" s="260" t="s">
        <v>181</v>
      </c>
      <c r="C102" s="55"/>
      <c r="D102" s="56"/>
      <c r="E102" s="57"/>
      <c r="F102" s="57"/>
      <c r="G102" s="57"/>
      <c r="H102" s="56"/>
      <c r="I102" s="57"/>
      <c r="J102" s="57"/>
      <c r="K102" s="57"/>
      <c r="L102" s="56"/>
      <c r="M102" s="239"/>
      <c r="N102" s="239"/>
      <c r="O102" s="239"/>
      <c r="P102" s="56"/>
      <c r="Q102" s="57"/>
      <c r="R102" s="57"/>
      <c r="S102" s="57"/>
      <c r="T102" s="56"/>
      <c r="U102" s="58"/>
      <c r="V102" s="57"/>
      <c r="W102" s="13">
        <v>2500</v>
      </c>
      <c r="X102" s="2"/>
      <c r="Y102" s="2"/>
      <c r="Z102" s="8" t="s">
        <v>138</v>
      </c>
    </row>
    <row r="103" spans="1:26" ht="39.6">
      <c r="A103" s="54" t="s">
        <v>376</v>
      </c>
      <c r="B103" s="260" t="s">
        <v>181</v>
      </c>
      <c r="C103" s="55"/>
      <c r="D103" s="56"/>
      <c r="E103" s="57"/>
      <c r="F103" s="57"/>
      <c r="G103" s="57"/>
      <c r="H103" s="56"/>
      <c r="I103" s="57"/>
      <c r="J103" s="57"/>
      <c r="K103" s="57"/>
      <c r="L103" s="56"/>
      <c r="M103" s="239"/>
      <c r="N103" s="239"/>
      <c r="O103" s="239"/>
      <c r="P103" s="56"/>
      <c r="Q103" s="57"/>
      <c r="R103" s="57"/>
      <c r="S103" s="57"/>
      <c r="T103" s="56"/>
      <c r="U103" s="58"/>
      <c r="V103" s="57"/>
      <c r="W103" s="13">
        <v>4600</v>
      </c>
      <c r="X103" s="2"/>
      <c r="Y103" s="2"/>
      <c r="Z103" s="8" t="s">
        <v>138</v>
      </c>
    </row>
    <row r="104" spans="1:26" ht="47.4" thickBot="1">
      <c r="A104" s="41" t="s">
        <v>377</v>
      </c>
      <c r="B104" s="261" t="s">
        <v>182</v>
      </c>
      <c r="C104" s="59"/>
      <c r="D104" s="43"/>
      <c r="E104" s="42"/>
      <c r="F104" s="42"/>
      <c r="G104" s="42"/>
      <c r="H104" s="43"/>
      <c r="I104" s="42"/>
      <c r="J104" s="42"/>
      <c r="K104" s="42"/>
      <c r="L104" s="43"/>
      <c r="M104" s="231"/>
      <c r="N104" s="231"/>
      <c r="O104" s="231"/>
      <c r="P104" s="43"/>
      <c r="Q104" s="42"/>
      <c r="R104" s="42"/>
      <c r="S104" s="42"/>
      <c r="T104" s="43"/>
      <c r="U104" s="60"/>
      <c r="V104" s="59"/>
      <c r="W104" s="136">
        <v>5000</v>
      </c>
      <c r="X104" s="2"/>
      <c r="Y104" s="2"/>
      <c r="Z104" s="8" t="s">
        <v>138</v>
      </c>
    </row>
    <row r="105" spans="1:26" ht="157.19999999999999" customHeight="1" thickBot="1">
      <c r="A105" s="61" t="s">
        <v>378</v>
      </c>
      <c r="B105" s="261" t="s">
        <v>183</v>
      </c>
      <c r="C105" s="49"/>
      <c r="D105" s="62"/>
      <c r="E105" s="49"/>
      <c r="F105" s="49"/>
      <c r="G105" s="49"/>
      <c r="H105" s="62"/>
      <c r="I105" s="49"/>
      <c r="J105" s="49"/>
      <c r="K105" s="49"/>
      <c r="L105" s="62"/>
      <c r="M105" s="218"/>
      <c r="N105" s="218"/>
      <c r="O105" s="218"/>
      <c r="P105" s="62"/>
      <c r="Q105" s="49"/>
      <c r="R105" s="49"/>
      <c r="S105" s="49"/>
      <c r="T105" s="62"/>
      <c r="U105" s="50"/>
      <c r="V105" s="49"/>
      <c r="W105" s="2">
        <v>3000</v>
      </c>
      <c r="X105" s="2"/>
      <c r="Y105" s="2"/>
      <c r="Z105" s="8" t="s">
        <v>138</v>
      </c>
    </row>
    <row r="106" spans="1:26" ht="62.4" customHeight="1" thickBot="1">
      <c r="A106" s="41" t="s">
        <v>379</v>
      </c>
      <c r="B106" s="249" t="s">
        <v>184</v>
      </c>
      <c r="C106" s="49"/>
      <c r="D106" s="62"/>
      <c r="E106" s="49"/>
      <c r="F106" s="49"/>
      <c r="G106" s="49"/>
      <c r="H106" s="62"/>
      <c r="I106" s="49"/>
      <c r="J106" s="49"/>
      <c r="K106" s="49"/>
      <c r="L106" s="62"/>
      <c r="M106" s="218"/>
      <c r="N106" s="218"/>
      <c r="O106" s="218"/>
      <c r="P106" s="62"/>
      <c r="Q106" s="49"/>
      <c r="R106" s="49"/>
      <c r="S106" s="49"/>
      <c r="T106" s="62"/>
      <c r="U106" s="50"/>
      <c r="V106" s="49"/>
      <c r="W106" s="2">
        <v>1500</v>
      </c>
      <c r="X106" s="2"/>
      <c r="Y106" s="2"/>
      <c r="Z106" s="8" t="s">
        <v>138</v>
      </c>
    </row>
    <row r="107" spans="1:26" ht="76.2" customHeight="1" thickBot="1">
      <c r="A107" s="41" t="s">
        <v>380</v>
      </c>
      <c r="B107" s="249" t="s">
        <v>185</v>
      </c>
      <c r="C107" s="49"/>
      <c r="D107" s="62"/>
      <c r="E107" s="49"/>
      <c r="F107" s="49"/>
      <c r="G107" s="49"/>
      <c r="H107" s="62"/>
      <c r="I107" s="49"/>
      <c r="J107" s="49"/>
      <c r="K107" s="49"/>
      <c r="L107" s="62"/>
      <c r="M107" s="218"/>
      <c r="N107" s="218"/>
      <c r="O107" s="218"/>
      <c r="P107" s="62"/>
      <c r="Q107" s="49"/>
      <c r="R107" s="49"/>
      <c r="S107" s="49"/>
      <c r="T107" s="62"/>
      <c r="U107" s="50"/>
      <c r="V107" s="49"/>
      <c r="W107">
        <v>6500</v>
      </c>
      <c r="X107" s="2"/>
      <c r="Y107" s="2"/>
      <c r="Z107" s="8" t="s">
        <v>138</v>
      </c>
    </row>
    <row r="108" spans="1:26" ht="238.2" thickBot="1">
      <c r="A108" s="41" t="s">
        <v>381</v>
      </c>
      <c r="B108" s="261" t="s">
        <v>186</v>
      </c>
      <c r="C108" s="49"/>
      <c r="D108" s="62"/>
      <c r="E108" s="49"/>
      <c r="F108" s="49"/>
      <c r="G108" s="49"/>
      <c r="H108" s="62"/>
      <c r="I108" s="49"/>
      <c r="J108" s="49"/>
      <c r="K108" s="49"/>
      <c r="L108" s="62"/>
      <c r="M108" s="218"/>
      <c r="N108" s="218"/>
      <c r="O108" s="218"/>
      <c r="P108" s="62"/>
      <c r="Q108" s="49"/>
      <c r="R108" s="49"/>
      <c r="S108" s="49"/>
      <c r="T108" s="62"/>
      <c r="U108" s="50"/>
      <c r="V108" s="49"/>
      <c r="W108" s="2">
        <v>5000</v>
      </c>
      <c r="X108" s="2"/>
      <c r="Y108" s="2"/>
      <c r="Z108" s="8" t="s">
        <v>138</v>
      </c>
    </row>
    <row r="109" spans="1:26" ht="55.95" customHeight="1" thickBot="1">
      <c r="A109" s="41" t="s">
        <v>382</v>
      </c>
      <c r="B109" s="249" t="s">
        <v>184</v>
      </c>
      <c r="C109" s="49"/>
      <c r="D109" s="62"/>
      <c r="E109" s="49"/>
      <c r="F109" s="49"/>
      <c r="G109" s="49"/>
      <c r="H109" s="62"/>
      <c r="I109" s="49"/>
      <c r="J109" s="49"/>
      <c r="K109" s="49"/>
      <c r="L109" s="62"/>
      <c r="M109" s="218"/>
      <c r="N109" s="218"/>
      <c r="O109" s="218"/>
      <c r="P109" s="62"/>
      <c r="Q109" s="49"/>
      <c r="R109" s="49"/>
      <c r="S109" s="49"/>
      <c r="T109" s="62"/>
      <c r="U109" s="50"/>
      <c r="V109" s="49"/>
      <c r="W109" s="2">
        <v>1500</v>
      </c>
      <c r="X109" s="2"/>
      <c r="Y109" s="2"/>
      <c r="Z109" s="8" t="s">
        <v>138</v>
      </c>
    </row>
    <row r="110" spans="1:26" ht="62.25" customHeight="1">
      <c r="A110" s="117" t="s">
        <v>383</v>
      </c>
      <c r="B110" s="253" t="s">
        <v>187</v>
      </c>
      <c r="C110" s="44"/>
      <c r="D110" s="76"/>
      <c r="E110" s="44"/>
      <c r="F110" s="44"/>
      <c r="G110" s="44"/>
      <c r="H110" s="62"/>
      <c r="I110" s="44"/>
      <c r="J110" s="44"/>
      <c r="K110" s="44"/>
      <c r="L110" s="62"/>
      <c r="M110" s="240"/>
      <c r="N110" s="240"/>
      <c r="O110" s="240"/>
      <c r="P110" s="62"/>
      <c r="Q110" s="44"/>
      <c r="R110" s="44"/>
      <c r="S110" s="44"/>
      <c r="T110" s="62"/>
      <c r="U110" s="44" t="s">
        <v>188</v>
      </c>
      <c r="V110" s="49"/>
      <c r="W110" s="2">
        <v>5000</v>
      </c>
      <c r="X110" s="2"/>
      <c r="Y110" s="2"/>
      <c r="Z110" s="8" t="s">
        <v>138</v>
      </c>
    </row>
    <row r="111" spans="1:26" ht="52.5" customHeight="1">
      <c r="A111" s="117" t="s">
        <v>384</v>
      </c>
      <c r="B111" s="253" t="s">
        <v>189</v>
      </c>
      <c r="C111" s="115"/>
      <c r="D111" s="76"/>
      <c r="E111" s="44"/>
      <c r="F111" s="44"/>
      <c r="G111" s="44"/>
      <c r="H111" s="62"/>
      <c r="I111" s="44"/>
      <c r="J111" s="44"/>
      <c r="K111" s="44"/>
      <c r="L111" s="62"/>
      <c r="M111" s="240"/>
      <c r="N111" s="240"/>
      <c r="O111" s="240"/>
      <c r="P111" s="62"/>
      <c r="Q111" s="44"/>
      <c r="R111" s="44"/>
      <c r="S111" s="44"/>
      <c r="T111" s="62"/>
      <c r="U111" s="44"/>
      <c r="V111" s="49"/>
      <c r="W111" s="2">
        <v>10000</v>
      </c>
      <c r="X111" s="2"/>
      <c r="Y111" s="2"/>
      <c r="Z111" s="8" t="s">
        <v>138</v>
      </c>
    </row>
    <row r="112" spans="1:26" ht="31.2">
      <c r="A112" s="117" t="s">
        <v>385</v>
      </c>
      <c r="B112" s="253" t="s">
        <v>190</v>
      </c>
      <c r="C112" s="115"/>
      <c r="D112" s="76"/>
      <c r="E112" s="44"/>
      <c r="F112" s="44"/>
      <c r="G112" s="44"/>
      <c r="H112" s="62"/>
      <c r="I112" s="44"/>
      <c r="J112" s="44"/>
      <c r="K112" s="44"/>
      <c r="L112" s="62"/>
      <c r="M112" s="44"/>
      <c r="N112" s="44"/>
      <c r="O112" s="44"/>
      <c r="P112" s="62"/>
      <c r="Q112" s="44"/>
      <c r="R112" s="44"/>
      <c r="S112" s="44"/>
      <c r="T112" s="62"/>
      <c r="U112" s="44"/>
      <c r="V112" s="49"/>
      <c r="W112" s="2">
        <v>0</v>
      </c>
      <c r="X112" s="2"/>
      <c r="Y112" s="2"/>
      <c r="Z112" s="8" t="s">
        <v>138</v>
      </c>
    </row>
    <row r="113" spans="1:26" ht="31.2">
      <c r="A113" s="117" t="s">
        <v>386</v>
      </c>
      <c r="B113" s="253" t="s">
        <v>190</v>
      </c>
      <c r="C113" s="115"/>
      <c r="D113" s="76"/>
      <c r="E113" s="44"/>
      <c r="F113" s="44"/>
      <c r="G113" s="44"/>
      <c r="H113" s="62"/>
      <c r="I113" s="44"/>
      <c r="J113" s="44"/>
      <c r="K113" s="44"/>
      <c r="L113" s="62"/>
      <c r="M113" s="44"/>
      <c r="N113" s="44"/>
      <c r="O113" s="44"/>
      <c r="P113" s="62"/>
      <c r="Q113" s="44"/>
      <c r="R113" s="44"/>
      <c r="S113" s="44"/>
      <c r="T113" s="62"/>
      <c r="U113" s="44"/>
      <c r="V113" s="49"/>
      <c r="W113" s="2">
        <v>0</v>
      </c>
      <c r="X113" s="2"/>
      <c r="Y113" s="2"/>
      <c r="Z113" s="8" t="s">
        <v>138</v>
      </c>
    </row>
    <row r="114" spans="1:26" ht="31.2">
      <c r="A114" s="118" t="s">
        <v>387</v>
      </c>
      <c r="B114" s="253" t="s">
        <v>190</v>
      </c>
      <c r="C114" s="115"/>
      <c r="D114" s="76"/>
      <c r="E114" s="44"/>
      <c r="F114" s="44"/>
      <c r="G114" s="44"/>
      <c r="H114" s="62"/>
      <c r="I114" s="44"/>
      <c r="J114" s="44"/>
      <c r="K114" s="44"/>
      <c r="L114" s="62"/>
      <c r="M114" s="44"/>
      <c r="N114" s="44"/>
      <c r="O114" s="44"/>
      <c r="P114" s="62"/>
      <c r="Q114" s="44"/>
      <c r="R114" s="44"/>
      <c r="S114" s="44"/>
      <c r="T114" s="62"/>
      <c r="U114" s="44"/>
      <c r="V114" s="49"/>
      <c r="W114" s="2">
        <v>0</v>
      </c>
      <c r="X114" s="2"/>
      <c r="Y114" s="2"/>
      <c r="Z114" s="8" t="s">
        <v>138</v>
      </c>
    </row>
    <row r="115" spans="1:26" ht="135.75" customHeight="1">
      <c r="A115" s="119" t="s">
        <v>388</v>
      </c>
      <c r="B115" s="253" t="s">
        <v>191</v>
      </c>
      <c r="D115" s="76"/>
      <c r="H115" s="62"/>
      <c r="K115" s="235"/>
      <c r="L115" s="62"/>
      <c r="M115" s="240"/>
      <c r="N115" s="240"/>
      <c r="O115" s="235"/>
      <c r="P115" s="62"/>
      <c r="T115" s="62"/>
      <c r="U115" s="37"/>
      <c r="W115">
        <v>10000</v>
      </c>
      <c r="X115" s="2"/>
      <c r="Y115" s="2"/>
      <c r="Z115" s="8" t="s">
        <v>138</v>
      </c>
    </row>
    <row r="116" spans="1:26" ht="66.75" customHeight="1">
      <c r="A116" s="119" t="s">
        <v>389</v>
      </c>
      <c r="B116" s="253" t="s">
        <v>192</v>
      </c>
      <c r="D116" s="76"/>
      <c r="H116" s="62"/>
      <c r="L116" s="62"/>
      <c r="M116" s="44"/>
      <c r="N116" s="44"/>
      <c r="O116" s="235"/>
      <c r="P116" s="62"/>
      <c r="Q116" s="235"/>
      <c r="R116" s="235"/>
      <c r="S116" s="235"/>
      <c r="T116" s="62"/>
      <c r="U116" s="37"/>
      <c r="W116">
        <v>10000</v>
      </c>
      <c r="X116" s="2"/>
      <c r="Y116" s="2"/>
      <c r="Z116" s="8" t="s">
        <v>138</v>
      </c>
    </row>
    <row r="117" spans="1:26" ht="29.25" customHeight="1">
      <c r="A117" s="119" t="s">
        <v>390</v>
      </c>
      <c r="B117" s="253" t="s">
        <v>307</v>
      </c>
      <c r="D117" s="76"/>
      <c r="H117" s="62"/>
      <c r="I117" s="235"/>
      <c r="J117" s="235"/>
      <c r="K117" s="235"/>
      <c r="L117" s="62"/>
      <c r="P117" s="62"/>
      <c r="T117" s="62"/>
      <c r="U117" s="37"/>
      <c r="W117" s="164">
        <v>5000</v>
      </c>
      <c r="X117" s="2"/>
      <c r="Y117" s="2"/>
      <c r="Z117" s="8" t="s">
        <v>138</v>
      </c>
    </row>
    <row r="118" spans="1:26" ht="31.2">
      <c r="A118" s="160" t="s">
        <v>193</v>
      </c>
      <c r="B118" s="262"/>
      <c r="D118" s="76"/>
      <c r="H118" s="62"/>
      <c r="I118" s="235"/>
      <c r="J118" s="235"/>
      <c r="K118" s="235"/>
      <c r="L118" s="62"/>
      <c r="P118" s="62"/>
      <c r="T118" s="62"/>
      <c r="U118" s="37"/>
      <c r="W118">
        <v>0</v>
      </c>
      <c r="X118" s="2"/>
      <c r="Y118" s="2"/>
      <c r="Z118" s="8" t="s">
        <v>138</v>
      </c>
    </row>
    <row r="119" spans="1:26" ht="31.2">
      <c r="A119" s="161" t="s">
        <v>194</v>
      </c>
      <c r="B119" s="262"/>
      <c r="D119" s="76"/>
      <c r="H119" s="62"/>
      <c r="I119" s="235"/>
      <c r="J119" s="235"/>
      <c r="K119" s="235"/>
      <c r="L119" s="62"/>
      <c r="P119" s="62"/>
      <c r="T119" s="62"/>
      <c r="U119" s="37"/>
      <c r="W119">
        <v>0</v>
      </c>
      <c r="X119" s="2"/>
      <c r="Y119" s="2"/>
      <c r="Z119" s="8" t="s">
        <v>138</v>
      </c>
    </row>
    <row r="120" spans="1:26" ht="57.6">
      <c r="A120" s="26" t="s">
        <v>391</v>
      </c>
      <c r="B120" s="269" t="s">
        <v>287</v>
      </c>
      <c r="D120" s="76"/>
      <c r="H120" s="62"/>
      <c r="I120" s="235"/>
      <c r="J120" s="235"/>
      <c r="K120" s="235"/>
      <c r="L120" s="62"/>
      <c r="P120" s="62"/>
      <c r="T120" s="62"/>
      <c r="U120" s="37"/>
      <c r="W120" s="172">
        <v>1461.5384615384601</v>
      </c>
      <c r="X120" s="2"/>
      <c r="Y120" s="2"/>
      <c r="Z120" s="8" t="s">
        <v>138</v>
      </c>
    </row>
    <row r="121" spans="1:26" ht="43.2">
      <c r="A121" s="26" t="s">
        <v>392</v>
      </c>
      <c r="B121" s="269" t="s">
        <v>288</v>
      </c>
      <c r="D121" s="76"/>
      <c r="H121" s="62"/>
      <c r="I121" s="235"/>
      <c r="J121" s="235"/>
      <c r="K121" s="235"/>
      <c r="L121" s="62"/>
      <c r="P121" s="62"/>
      <c r="T121" s="62"/>
      <c r="U121" s="37"/>
      <c r="W121" s="129">
        <v>1028.4615384615399</v>
      </c>
      <c r="X121" s="2"/>
      <c r="Y121" s="2"/>
      <c r="Z121" s="8" t="s">
        <v>138</v>
      </c>
    </row>
    <row r="122" spans="1:26" ht="57.6">
      <c r="A122" s="26" t="s">
        <v>393</v>
      </c>
      <c r="B122" s="269" t="s">
        <v>289</v>
      </c>
      <c r="D122" s="76"/>
      <c r="H122" s="62"/>
      <c r="I122" s="235"/>
      <c r="J122" s="235"/>
      <c r="K122" s="235"/>
      <c r="L122" s="62"/>
      <c r="P122" s="62"/>
      <c r="T122" s="62"/>
      <c r="U122" s="37"/>
      <c r="W122" s="157">
        <v>2461.5384615384601</v>
      </c>
      <c r="X122" s="2"/>
      <c r="Y122" s="2"/>
      <c r="Z122" s="8" t="s">
        <v>138</v>
      </c>
    </row>
    <row r="123" spans="1:26" ht="57.6">
      <c r="A123" s="119" t="s">
        <v>394</v>
      </c>
      <c r="B123" s="269" t="s">
        <v>287</v>
      </c>
      <c r="D123" s="76"/>
      <c r="H123" s="62"/>
      <c r="I123" s="235"/>
      <c r="J123" s="235"/>
      <c r="K123" s="235"/>
      <c r="L123" s="62"/>
      <c r="P123" s="62"/>
      <c r="T123" s="62"/>
      <c r="U123" s="37"/>
      <c r="W123" s="157">
        <v>1307.6923076923099</v>
      </c>
      <c r="X123" s="2"/>
      <c r="Y123" s="2"/>
      <c r="Z123" s="8" t="s">
        <v>138</v>
      </c>
    </row>
    <row r="124" spans="1:26" ht="57.6">
      <c r="A124" s="119" t="s">
        <v>395</v>
      </c>
      <c r="B124" s="269" t="s">
        <v>287</v>
      </c>
      <c r="D124" s="76"/>
      <c r="H124" s="62"/>
      <c r="I124" s="235"/>
      <c r="J124" s="235"/>
      <c r="K124" s="235"/>
      <c r="L124" s="62"/>
      <c r="P124" s="62"/>
      <c r="T124" s="62"/>
      <c r="U124" s="37"/>
      <c r="W124" s="157">
        <v>1384.6153846153845</v>
      </c>
      <c r="X124" s="2"/>
      <c r="Y124" s="2"/>
      <c r="Z124" s="8" t="s">
        <v>138</v>
      </c>
    </row>
    <row r="125" spans="1:26" ht="57.6">
      <c r="A125" s="119" t="s">
        <v>396</v>
      </c>
      <c r="B125" s="269" t="s">
        <v>287</v>
      </c>
      <c r="D125" s="76"/>
      <c r="H125" s="62"/>
      <c r="I125" s="235"/>
      <c r="J125" s="235"/>
      <c r="K125" s="235"/>
      <c r="L125" s="62"/>
      <c r="P125" s="62"/>
      <c r="T125" s="62"/>
      <c r="U125" s="37"/>
      <c r="W125" s="157">
        <v>1384.6153846153845</v>
      </c>
      <c r="X125" s="2"/>
      <c r="Y125" s="2"/>
      <c r="Z125" s="8" t="s">
        <v>138</v>
      </c>
    </row>
    <row r="126" spans="1:26" ht="57.6">
      <c r="A126" s="119" t="s">
        <v>397</v>
      </c>
      <c r="B126" s="269" t="s">
        <v>289</v>
      </c>
      <c r="D126" s="76"/>
      <c r="H126" s="62"/>
      <c r="I126" s="235"/>
      <c r="J126" s="235"/>
      <c r="K126" s="235"/>
      <c r="L126" s="62"/>
      <c r="P126" s="62"/>
      <c r="T126" s="62"/>
      <c r="U126" s="37"/>
      <c r="W126" s="157">
        <v>2153.8461538461502</v>
      </c>
      <c r="X126" s="2"/>
      <c r="Y126" s="2"/>
      <c r="Z126" s="8" t="s">
        <v>138</v>
      </c>
    </row>
    <row r="127" spans="1:26" ht="57.6">
      <c r="A127" s="119" t="s">
        <v>398</v>
      </c>
      <c r="B127" s="269" t="s">
        <v>290</v>
      </c>
      <c r="D127" s="76"/>
      <c r="H127" s="62"/>
      <c r="I127" s="235"/>
      <c r="J127" s="235"/>
      <c r="K127" s="235"/>
      <c r="L127" s="62"/>
      <c r="P127" s="62"/>
      <c r="T127" s="62"/>
      <c r="U127" s="37"/>
      <c r="W127" s="157">
        <v>2307.6923076923076</v>
      </c>
      <c r="X127" s="2"/>
      <c r="Y127" s="2"/>
      <c r="Z127" s="8" t="s">
        <v>138</v>
      </c>
    </row>
    <row r="128" spans="1:26" ht="31.2">
      <c r="A128" s="119" t="s">
        <v>399</v>
      </c>
      <c r="B128" s="262" t="s">
        <v>284</v>
      </c>
      <c r="D128" s="76"/>
      <c r="H128" s="62"/>
      <c r="I128" s="235"/>
      <c r="J128" s="235"/>
      <c r="K128" s="235"/>
      <c r="L128" s="62"/>
      <c r="P128" s="62"/>
      <c r="T128" s="62"/>
      <c r="U128" s="37"/>
      <c r="W128">
        <v>0</v>
      </c>
      <c r="X128" s="2"/>
      <c r="Y128" s="2"/>
      <c r="Z128" s="8" t="s">
        <v>138</v>
      </c>
    </row>
    <row r="129" spans="1:26" ht="57.6">
      <c r="A129" s="119" t="s">
        <v>400</v>
      </c>
      <c r="B129" s="269" t="s">
        <v>291</v>
      </c>
      <c r="D129" s="76"/>
      <c r="H129" s="62"/>
      <c r="I129" s="235"/>
      <c r="J129" s="235"/>
      <c r="K129" s="235"/>
      <c r="L129" s="62"/>
      <c r="P129" s="62"/>
      <c r="T129" s="62"/>
      <c r="U129" s="37"/>
      <c r="W129" s="157">
        <v>2461.5384615384601</v>
      </c>
      <c r="X129" s="2"/>
      <c r="Y129" s="2"/>
      <c r="Z129" s="8" t="s">
        <v>138</v>
      </c>
    </row>
    <row r="130" spans="1:26" ht="15.6">
      <c r="A130" s="119"/>
      <c r="B130" s="262"/>
      <c r="D130" s="76"/>
      <c r="H130" s="62"/>
      <c r="I130" s="235"/>
      <c r="J130" s="235"/>
      <c r="K130" s="235"/>
      <c r="L130" s="62"/>
      <c r="P130" s="62"/>
      <c r="T130" s="62"/>
      <c r="U130" s="37"/>
      <c r="W130" s="158">
        <v>0</v>
      </c>
      <c r="X130" s="2"/>
      <c r="Y130" s="2"/>
      <c r="Z130" s="2"/>
    </row>
    <row r="131" spans="1:26" ht="16.2">
      <c r="A131" s="161" t="s">
        <v>195</v>
      </c>
      <c r="B131" s="262"/>
      <c r="D131" s="76"/>
      <c r="H131" s="62"/>
      <c r="I131" s="235"/>
      <c r="J131" s="235"/>
      <c r="K131" s="235"/>
      <c r="L131" s="62"/>
      <c r="P131" s="62"/>
      <c r="T131" s="62"/>
      <c r="U131" s="37"/>
      <c r="W131" s="157">
        <v>0</v>
      </c>
      <c r="X131" s="2"/>
      <c r="Y131" s="2"/>
      <c r="Z131" s="2"/>
    </row>
    <row r="132" spans="1:26" ht="57.6">
      <c r="A132" s="26" t="s">
        <v>401</v>
      </c>
      <c r="B132" s="269" t="s">
        <v>290</v>
      </c>
      <c r="D132" s="76"/>
      <c r="H132" s="62"/>
      <c r="I132" s="235"/>
      <c r="J132" s="235"/>
      <c r="K132" s="235"/>
      <c r="L132" s="62"/>
      <c r="P132" s="62"/>
      <c r="T132" s="62"/>
      <c r="U132" s="37"/>
      <c r="W132" s="157">
        <v>5384.6153846153802</v>
      </c>
      <c r="X132" s="2"/>
      <c r="Y132" s="2"/>
      <c r="Z132" s="2"/>
    </row>
    <row r="133" spans="1:26" ht="57.6">
      <c r="A133" s="26" t="s">
        <v>402</v>
      </c>
      <c r="B133" s="269" t="s">
        <v>292</v>
      </c>
      <c r="D133" s="76"/>
      <c r="H133" s="62"/>
      <c r="I133" s="235"/>
      <c r="J133" s="235"/>
      <c r="K133" s="235"/>
      <c r="L133" s="62"/>
      <c r="P133" s="62"/>
      <c r="T133" s="62"/>
      <c r="U133" s="37"/>
      <c r="W133" s="157">
        <v>2923.0769230769201</v>
      </c>
      <c r="X133" s="2"/>
      <c r="Y133" s="2"/>
      <c r="Z133" s="2"/>
    </row>
    <row r="134" spans="1:26" ht="57.6">
      <c r="A134" s="26" t="s">
        <v>403</v>
      </c>
      <c r="B134" s="269" t="s">
        <v>293</v>
      </c>
      <c r="D134" s="76"/>
      <c r="H134" s="62"/>
      <c r="I134" s="235"/>
      <c r="J134" s="235"/>
      <c r="K134" s="235"/>
      <c r="L134" s="62"/>
      <c r="P134" s="62"/>
      <c r="T134" s="62"/>
      <c r="U134" s="37"/>
      <c r="W134" s="157">
        <v>2053.8461538461502</v>
      </c>
      <c r="X134" s="2"/>
      <c r="Y134" s="2"/>
      <c r="Z134" s="2"/>
    </row>
    <row r="135" spans="1:26" ht="28.5" customHeight="1">
      <c r="A135" s="26" t="s">
        <v>404</v>
      </c>
      <c r="B135" s="269" t="s">
        <v>294</v>
      </c>
      <c r="D135" s="76"/>
      <c r="H135" s="62"/>
      <c r="I135" s="235"/>
      <c r="J135" s="235"/>
      <c r="K135" s="235"/>
      <c r="L135" s="62"/>
      <c r="P135" s="62"/>
      <c r="T135" s="62"/>
      <c r="U135" s="37"/>
      <c r="W135" s="157">
        <v>2138.4615384615386</v>
      </c>
      <c r="X135" s="2"/>
      <c r="Y135" s="2"/>
      <c r="Z135" s="2"/>
    </row>
    <row r="136" spans="1:26" ht="17.25" customHeight="1">
      <c r="A136" s="26"/>
      <c r="B136" s="262"/>
      <c r="D136" s="76"/>
      <c r="H136" s="62"/>
      <c r="I136" s="235"/>
      <c r="J136" s="235"/>
      <c r="K136" s="235"/>
      <c r="L136" s="62"/>
      <c r="P136" s="62"/>
      <c r="T136" s="62"/>
      <c r="U136" s="37"/>
      <c r="W136" s="158">
        <v>0</v>
      </c>
      <c r="X136" s="2"/>
      <c r="Y136" s="2"/>
      <c r="Z136" s="2"/>
    </row>
    <row r="137" spans="1:26" ht="32.4">
      <c r="A137" s="162" t="s">
        <v>196</v>
      </c>
      <c r="B137" s="262"/>
      <c r="D137" s="76"/>
      <c r="H137" s="62"/>
      <c r="I137" s="235"/>
      <c r="J137" s="235"/>
      <c r="K137" s="235"/>
      <c r="L137" s="62"/>
      <c r="P137" s="62"/>
      <c r="T137" s="62"/>
      <c r="U137" s="37"/>
      <c r="W137" s="157">
        <v>0</v>
      </c>
      <c r="X137" s="2"/>
      <c r="Y137" s="2"/>
      <c r="Z137" s="2"/>
    </row>
    <row r="138" spans="1:26" ht="57.6">
      <c r="A138" s="26" t="s">
        <v>405</v>
      </c>
      <c r="B138" s="269" t="s">
        <v>287</v>
      </c>
      <c r="D138" s="76"/>
      <c r="H138" s="62"/>
      <c r="I138" s="235"/>
      <c r="J138" s="235"/>
      <c r="K138" s="235"/>
      <c r="L138" s="62"/>
      <c r="P138" s="62"/>
      <c r="T138" s="62"/>
      <c r="U138" s="37"/>
      <c r="W138" s="157">
        <v>8384.6153846153993</v>
      </c>
      <c r="X138" s="2"/>
      <c r="Y138" s="2"/>
      <c r="Z138" s="2"/>
    </row>
    <row r="139" spans="1:26" ht="31.2">
      <c r="A139" s="26" t="s">
        <v>406</v>
      </c>
      <c r="B139" s="262" t="s">
        <v>296</v>
      </c>
      <c r="D139" s="76"/>
      <c r="H139" s="62"/>
      <c r="I139" s="235"/>
      <c r="J139" s="235"/>
      <c r="K139" s="235"/>
      <c r="L139" s="62"/>
      <c r="P139" s="62"/>
      <c r="T139" s="62"/>
      <c r="U139" s="37"/>
      <c r="W139" s="157">
        <v>7692.3076923076924</v>
      </c>
      <c r="X139" s="2"/>
      <c r="Y139" s="2"/>
      <c r="Z139" s="2"/>
    </row>
    <row r="140" spans="1:26" ht="28.8">
      <c r="A140" s="26" t="s">
        <v>197</v>
      </c>
      <c r="B140" s="269" t="s">
        <v>295</v>
      </c>
      <c r="D140" s="76"/>
      <c r="H140" s="62"/>
      <c r="I140" s="235"/>
      <c r="J140" s="235"/>
      <c r="K140" s="235"/>
      <c r="L140" s="62"/>
      <c r="P140" s="62"/>
      <c r="T140" s="62"/>
      <c r="U140" s="37"/>
      <c r="W140" s="157">
        <v>3076.9230769230771</v>
      </c>
      <c r="X140" s="2"/>
      <c r="Y140" s="2"/>
      <c r="Z140" s="2"/>
    </row>
    <row r="141" spans="1:26" ht="57.6">
      <c r="A141" s="26" t="s">
        <v>407</v>
      </c>
      <c r="B141" s="269" t="s">
        <v>293</v>
      </c>
      <c r="D141" s="76"/>
      <c r="H141" s="62"/>
      <c r="I141" s="235"/>
      <c r="J141" s="235"/>
      <c r="K141" s="235"/>
      <c r="L141" s="62"/>
      <c r="P141" s="62"/>
      <c r="T141" s="62"/>
      <c r="U141" s="37"/>
      <c r="W141" s="157">
        <v>5692.3076923076896</v>
      </c>
      <c r="X141" s="2"/>
      <c r="Y141" s="2"/>
      <c r="Z141" s="2"/>
    </row>
    <row r="142" spans="1:26" ht="57.6">
      <c r="A142" s="26" t="s">
        <v>408</v>
      </c>
      <c r="B142" s="269" t="s">
        <v>287</v>
      </c>
      <c r="D142" s="76"/>
      <c r="H142" s="62"/>
      <c r="I142" s="235"/>
      <c r="J142" s="235"/>
      <c r="K142" s="235"/>
      <c r="L142" s="62"/>
      <c r="P142" s="62"/>
      <c r="T142" s="62"/>
      <c r="U142" s="37"/>
      <c r="W142" s="157">
        <v>2307.6923076923076</v>
      </c>
      <c r="X142" s="2"/>
      <c r="Y142" s="2"/>
      <c r="Z142" s="2"/>
    </row>
    <row r="143" spans="1:26" ht="15.6">
      <c r="A143" s="26"/>
      <c r="B143" s="262"/>
      <c r="D143" s="76"/>
      <c r="H143" s="62"/>
      <c r="I143" s="235"/>
      <c r="J143" s="235"/>
      <c r="K143" s="235"/>
      <c r="L143" s="62"/>
      <c r="P143" s="62"/>
      <c r="T143" s="62"/>
      <c r="U143" s="37"/>
      <c r="W143" s="158">
        <v>0</v>
      </c>
      <c r="X143" s="2"/>
      <c r="Y143" s="2"/>
      <c r="Z143" s="2"/>
    </row>
    <row r="144" spans="1:26" ht="55.2">
      <c r="A144" s="26" t="s">
        <v>409</v>
      </c>
      <c r="B144" s="262" t="s">
        <v>297</v>
      </c>
      <c r="D144" s="76"/>
      <c r="H144" s="62"/>
      <c r="I144" s="235"/>
      <c r="J144" s="235"/>
      <c r="K144" s="235"/>
      <c r="L144" s="62"/>
      <c r="P144" s="62"/>
      <c r="T144" s="62"/>
      <c r="U144" s="37"/>
      <c r="W144" s="158">
        <v>25000</v>
      </c>
      <c r="X144" s="2"/>
      <c r="Y144" s="2"/>
      <c r="Z144" s="2"/>
    </row>
    <row r="145" spans="1:26" ht="32.4">
      <c r="A145" s="163" t="s">
        <v>198</v>
      </c>
      <c r="B145" s="262"/>
      <c r="D145" s="76"/>
      <c r="H145" s="62"/>
      <c r="I145" s="235"/>
      <c r="J145" s="235"/>
      <c r="K145" s="235"/>
      <c r="L145" s="62"/>
      <c r="P145" s="62"/>
      <c r="T145" s="62"/>
      <c r="U145" s="37"/>
      <c r="W145" s="157">
        <v>0</v>
      </c>
      <c r="X145" s="2"/>
      <c r="Y145" s="2"/>
      <c r="Z145" s="2"/>
    </row>
    <row r="146" spans="1:26" ht="57.6">
      <c r="A146" s="26" t="s">
        <v>410</v>
      </c>
      <c r="B146" s="269" t="s">
        <v>287</v>
      </c>
      <c r="D146" s="76"/>
      <c r="H146" s="62"/>
      <c r="I146" s="235"/>
      <c r="J146" s="235"/>
      <c r="K146" s="235"/>
      <c r="L146" s="62"/>
      <c r="P146" s="62"/>
      <c r="T146" s="62"/>
      <c r="U146" s="37"/>
      <c r="W146" s="157">
        <v>6692.3076923076896</v>
      </c>
      <c r="X146" s="2"/>
      <c r="Y146" s="2"/>
      <c r="Z146" s="2"/>
    </row>
    <row r="147" spans="1:26" ht="57.6">
      <c r="A147" s="26" t="s">
        <v>411</v>
      </c>
      <c r="B147" s="269" t="s">
        <v>287</v>
      </c>
      <c r="D147" s="76"/>
      <c r="H147" s="62"/>
      <c r="I147" s="235"/>
      <c r="J147" s="235"/>
      <c r="K147" s="235"/>
      <c r="L147" s="62"/>
      <c r="P147" s="62"/>
      <c r="T147" s="62"/>
      <c r="U147" s="37"/>
      <c r="W147" s="157">
        <v>6692.3076923076896</v>
      </c>
      <c r="X147" s="2"/>
      <c r="Y147" s="2"/>
      <c r="Z147" s="2"/>
    </row>
    <row r="148" spans="1:26" ht="72">
      <c r="A148" s="26" t="s">
        <v>412</v>
      </c>
      <c r="B148" s="269" t="s">
        <v>298</v>
      </c>
      <c r="D148" s="76"/>
      <c r="H148" s="62"/>
      <c r="I148" s="235"/>
      <c r="J148" s="235"/>
      <c r="K148" s="235"/>
      <c r="L148" s="62"/>
      <c r="P148" s="62"/>
      <c r="T148" s="62"/>
      <c r="U148" s="37"/>
      <c r="W148" s="157">
        <v>2576.9230769230799</v>
      </c>
      <c r="X148" s="2"/>
      <c r="Y148" s="2"/>
      <c r="Z148" s="2"/>
    </row>
    <row r="149" spans="1:26" ht="72">
      <c r="A149" s="26" t="s">
        <v>413</v>
      </c>
      <c r="B149" s="269" t="s">
        <v>298</v>
      </c>
      <c r="D149" s="76"/>
      <c r="H149" s="62"/>
      <c r="I149" s="235"/>
      <c r="J149" s="235"/>
      <c r="K149" s="235"/>
      <c r="L149" s="62"/>
      <c r="P149" s="62"/>
      <c r="T149" s="62"/>
      <c r="U149" s="37"/>
      <c r="W149" s="157">
        <v>2576.9230769230799</v>
      </c>
      <c r="X149" s="2"/>
      <c r="Y149" s="2"/>
      <c r="Z149" s="2"/>
    </row>
    <row r="150" spans="1:26" ht="15.6">
      <c r="A150" s="26"/>
      <c r="B150" s="262"/>
      <c r="D150" s="76"/>
      <c r="H150" s="62"/>
      <c r="I150" s="235"/>
      <c r="J150" s="235"/>
      <c r="K150" s="235"/>
      <c r="L150" s="62"/>
      <c r="P150" s="62"/>
      <c r="T150" s="62"/>
      <c r="U150" s="37"/>
      <c r="W150" s="158">
        <v>0</v>
      </c>
      <c r="X150" s="2"/>
      <c r="Y150" s="2"/>
      <c r="Z150" s="2"/>
    </row>
    <row r="151" spans="1:26" ht="32.4">
      <c r="A151" s="162" t="s">
        <v>199</v>
      </c>
      <c r="B151" s="262"/>
      <c r="D151" s="76"/>
      <c r="H151" s="62"/>
      <c r="I151" s="235"/>
      <c r="J151" s="235"/>
      <c r="K151" s="235"/>
      <c r="L151" s="62"/>
      <c r="P151" s="62"/>
      <c r="T151" s="62"/>
      <c r="U151" s="37"/>
      <c r="W151" s="157">
        <v>0</v>
      </c>
      <c r="X151" s="2"/>
      <c r="Y151" s="2"/>
      <c r="Z151" s="2"/>
    </row>
    <row r="152" spans="1:26" ht="57.6">
      <c r="A152" s="26" t="s">
        <v>414</v>
      </c>
      <c r="B152" s="269" t="s">
        <v>299</v>
      </c>
      <c r="D152" s="76"/>
      <c r="H152" s="62"/>
      <c r="I152" s="235"/>
      <c r="J152" s="235"/>
      <c r="K152" s="235"/>
      <c r="L152" s="62"/>
      <c r="P152" s="62"/>
      <c r="T152" s="62"/>
      <c r="U152" s="37"/>
      <c r="W152" s="157">
        <v>3846.1538461538462</v>
      </c>
      <c r="X152" s="2"/>
      <c r="Y152" s="2"/>
      <c r="Z152" s="2"/>
    </row>
    <row r="153" spans="1:26" ht="57.6">
      <c r="A153" s="26" t="s">
        <v>415</v>
      </c>
      <c r="B153" s="269" t="s">
        <v>299</v>
      </c>
      <c r="D153" s="76"/>
      <c r="H153" s="62"/>
      <c r="I153" s="235"/>
      <c r="J153" s="235"/>
      <c r="K153" s="235"/>
      <c r="L153" s="62"/>
      <c r="P153" s="62"/>
      <c r="T153" s="62"/>
      <c r="U153" s="37"/>
      <c r="W153" s="157">
        <v>3834.1538461538498</v>
      </c>
      <c r="X153" s="2"/>
      <c r="Y153" s="2"/>
      <c r="Z153" s="2"/>
    </row>
    <row r="154" spans="1:26" ht="57.6">
      <c r="A154" s="26" t="s">
        <v>416</v>
      </c>
      <c r="B154" s="269" t="s">
        <v>299</v>
      </c>
      <c r="D154" s="76"/>
      <c r="H154" s="62"/>
      <c r="I154" s="235"/>
      <c r="J154" s="235"/>
      <c r="K154" s="235"/>
      <c r="L154" s="62"/>
      <c r="P154" s="62"/>
      <c r="T154" s="62"/>
      <c r="U154" s="37"/>
      <c r="W154" s="129">
        <v>3846.1538461538462</v>
      </c>
      <c r="X154" s="2"/>
      <c r="Y154" s="2"/>
      <c r="Z154" s="2"/>
    </row>
    <row r="155" spans="1:26" ht="39" customHeight="1">
      <c r="A155" s="193" t="s">
        <v>200</v>
      </c>
      <c r="B155" s="270"/>
      <c r="C155" s="193"/>
      <c r="D155" s="76"/>
      <c r="E155" s="193"/>
      <c r="F155" s="193"/>
      <c r="G155" s="193"/>
      <c r="H155" s="62"/>
      <c r="I155" s="193"/>
      <c r="J155" s="193"/>
      <c r="K155" s="193"/>
      <c r="L155" s="62"/>
      <c r="M155" s="193"/>
      <c r="N155" s="193"/>
      <c r="O155" s="193"/>
      <c r="P155" s="62"/>
      <c r="Q155" s="193"/>
      <c r="R155" s="193"/>
      <c r="S155" s="193"/>
      <c r="T155" s="62"/>
      <c r="U155" s="193"/>
      <c r="V155" s="193"/>
      <c r="W155" s="133">
        <v>78450</v>
      </c>
      <c r="X155" s="193"/>
      <c r="Y155" s="193"/>
      <c r="Z155" s="194"/>
    </row>
    <row r="156" spans="1:26" ht="64.2" customHeight="1">
      <c r="A156" s="26" t="s">
        <v>341</v>
      </c>
      <c r="B156" s="249" t="s">
        <v>201</v>
      </c>
      <c r="D156" s="76"/>
      <c r="E156" s="2"/>
      <c r="F156" s="2"/>
      <c r="G156" s="2"/>
      <c r="H156" s="10"/>
      <c r="I156" s="2"/>
      <c r="J156" s="2"/>
      <c r="K156" s="2"/>
      <c r="L156" s="62"/>
      <c r="M156" s="2"/>
      <c r="N156" s="2"/>
      <c r="O156" s="2"/>
      <c r="P156" s="10"/>
      <c r="Q156" s="215"/>
      <c r="R156" s="215"/>
      <c r="S156" s="215"/>
      <c r="T156" s="10"/>
      <c r="U156" s="8" t="s">
        <v>202</v>
      </c>
      <c r="V156" s="8" t="s">
        <v>156</v>
      </c>
      <c r="W156" s="19">
        <v>10000</v>
      </c>
      <c r="X156" s="39"/>
      <c r="Y156" s="39"/>
      <c r="Z156" s="39"/>
    </row>
    <row r="157" spans="1:26" ht="53.4" thickBot="1">
      <c r="A157" s="159" t="s">
        <v>342</v>
      </c>
      <c r="B157" s="252" t="s">
        <v>203</v>
      </c>
      <c r="C157" s="21"/>
      <c r="D157" s="76"/>
      <c r="E157" s="13"/>
      <c r="F157" s="13"/>
      <c r="G157" s="13"/>
      <c r="H157" s="14"/>
      <c r="I157" s="13"/>
      <c r="J157" s="13"/>
      <c r="K157" s="13"/>
      <c r="L157" s="62"/>
      <c r="M157" s="13"/>
      <c r="N157" s="13"/>
      <c r="O157" s="13"/>
      <c r="P157" s="14"/>
      <c r="Q157" s="217"/>
      <c r="R157" s="217"/>
      <c r="S157" s="217"/>
      <c r="T157" s="14"/>
      <c r="U157" s="15"/>
      <c r="V157" s="8"/>
      <c r="W157" s="135">
        <v>10000</v>
      </c>
      <c r="X157" s="13"/>
      <c r="Y157" s="13"/>
      <c r="Z157" s="13"/>
    </row>
    <row r="158" spans="1:26" ht="77.25" customHeight="1" thickBot="1">
      <c r="A158" s="11" t="s">
        <v>343</v>
      </c>
      <c r="B158" s="252" t="s">
        <v>204</v>
      </c>
      <c r="D158" s="76"/>
      <c r="E158" s="13"/>
      <c r="F158" s="13"/>
      <c r="G158" s="13"/>
      <c r="H158" s="14"/>
      <c r="I158" s="13"/>
      <c r="J158" s="13"/>
      <c r="K158" s="13"/>
      <c r="L158" s="62"/>
      <c r="M158" s="13"/>
      <c r="N158" s="13"/>
      <c r="O158" s="13"/>
      <c r="P158" s="14"/>
      <c r="Q158" s="217"/>
      <c r="R158" s="217"/>
      <c r="S158" s="217"/>
      <c r="T158" s="14"/>
      <c r="U158" s="15" t="s">
        <v>205</v>
      </c>
      <c r="V158" s="13" t="s">
        <v>168</v>
      </c>
      <c r="W158" s="135">
        <v>30000</v>
      </c>
      <c r="X158" s="13"/>
      <c r="Y158" s="13"/>
      <c r="Z158" s="13"/>
    </row>
    <row r="159" spans="1:26" ht="78.599999999999994" thickBot="1">
      <c r="A159" s="26" t="s">
        <v>344</v>
      </c>
      <c r="B159" s="252" t="s">
        <v>206</v>
      </c>
      <c r="D159" s="76"/>
      <c r="E159" s="13"/>
      <c r="F159" s="13"/>
      <c r="G159" s="13"/>
      <c r="H159" s="14"/>
      <c r="I159" s="13"/>
      <c r="J159" s="13"/>
      <c r="K159" s="13"/>
      <c r="L159" s="14"/>
      <c r="M159" s="13"/>
      <c r="N159" s="13"/>
      <c r="O159" s="13"/>
      <c r="P159" s="14"/>
      <c r="Q159" s="217"/>
      <c r="R159" s="217"/>
      <c r="S159" s="217"/>
      <c r="T159" s="14"/>
      <c r="U159" s="15" t="s">
        <v>170</v>
      </c>
      <c r="V159" s="13" t="s">
        <v>168</v>
      </c>
      <c r="W159" s="135">
        <v>10000</v>
      </c>
      <c r="X159" s="13"/>
      <c r="Y159" s="13"/>
      <c r="Z159" s="13"/>
    </row>
    <row r="160" spans="1:26" ht="63" thickBot="1">
      <c r="A160" s="11" t="s">
        <v>345</v>
      </c>
      <c r="B160" s="252" t="s">
        <v>174</v>
      </c>
      <c r="D160" s="76"/>
      <c r="E160" s="13"/>
      <c r="F160" s="13"/>
      <c r="G160" s="13"/>
      <c r="H160" s="14"/>
      <c r="I160" s="13"/>
      <c r="J160" s="13"/>
      <c r="K160" s="13"/>
      <c r="L160" s="14"/>
      <c r="M160" s="13"/>
      <c r="N160" s="13"/>
      <c r="O160" s="13"/>
      <c r="P160" s="14"/>
      <c r="Q160" s="217"/>
      <c r="R160" s="217"/>
      <c r="S160" s="217"/>
      <c r="T160" s="14"/>
      <c r="U160" s="15" t="s">
        <v>207</v>
      </c>
      <c r="V160" s="13" t="s">
        <v>168</v>
      </c>
      <c r="W160" s="135">
        <v>2000</v>
      </c>
      <c r="X160" s="13"/>
      <c r="Y160" s="13"/>
      <c r="Z160" s="13"/>
    </row>
    <row r="161" spans="1:26" ht="39.6">
      <c r="A161" s="54" t="s">
        <v>346</v>
      </c>
      <c r="B161" s="260" t="s">
        <v>181</v>
      </c>
      <c r="C161" s="55"/>
      <c r="D161" s="76"/>
      <c r="E161" s="57"/>
      <c r="F161" s="57"/>
      <c r="G161" s="57"/>
      <c r="H161" s="56"/>
      <c r="I161" s="57"/>
      <c r="J161" s="57"/>
      <c r="K161" s="57"/>
      <c r="L161" s="56"/>
      <c r="M161" s="57"/>
      <c r="N161" s="57"/>
      <c r="O161" s="57"/>
      <c r="P161" s="56"/>
      <c r="Q161" s="239"/>
      <c r="R161" s="239"/>
      <c r="S161" s="239"/>
      <c r="T161" s="56"/>
      <c r="U161" s="58"/>
      <c r="V161" s="57"/>
      <c r="W161" s="135">
        <v>1500</v>
      </c>
      <c r="X161" s="13"/>
      <c r="Y161" s="13"/>
      <c r="Z161" s="13"/>
    </row>
    <row r="162" spans="1:26" ht="39.6">
      <c r="A162" s="54" t="s">
        <v>347</v>
      </c>
      <c r="B162" s="260" t="s">
        <v>181</v>
      </c>
      <c r="C162" s="55"/>
      <c r="D162" s="76"/>
      <c r="E162" s="57"/>
      <c r="F162" s="57"/>
      <c r="G162" s="57"/>
      <c r="H162" s="56"/>
      <c r="I162" s="57"/>
      <c r="J162" s="57"/>
      <c r="K162" s="57"/>
      <c r="L162" s="56"/>
      <c r="M162" s="57"/>
      <c r="N162" s="57"/>
      <c r="O162" s="57"/>
      <c r="P162" s="56"/>
      <c r="Q162" s="239"/>
      <c r="R162" s="239"/>
      <c r="S162" s="239"/>
      <c r="T162" s="56"/>
      <c r="U162" s="58"/>
      <c r="V162" s="57"/>
      <c r="W162" s="135">
        <v>1500</v>
      </c>
      <c r="X162" s="13"/>
      <c r="Y162" s="13"/>
      <c r="Z162" s="13"/>
    </row>
    <row r="163" spans="1:26" ht="79.5" customHeight="1" thickBot="1">
      <c r="A163" s="61" t="s">
        <v>348</v>
      </c>
      <c r="B163" s="261" t="s">
        <v>183</v>
      </c>
      <c r="C163" s="49"/>
      <c r="D163" s="76"/>
      <c r="E163" s="49"/>
      <c r="F163" s="49"/>
      <c r="G163" s="49"/>
      <c r="H163" s="62"/>
      <c r="I163" s="49"/>
      <c r="J163" s="49"/>
      <c r="K163" s="49"/>
      <c r="L163" s="62"/>
      <c r="M163" s="49"/>
      <c r="N163" s="49"/>
      <c r="O163" s="49"/>
      <c r="P163" s="62"/>
      <c r="Q163" s="218"/>
      <c r="R163" s="218"/>
      <c r="S163" s="218"/>
      <c r="T163" s="62"/>
      <c r="U163" s="50"/>
      <c r="V163" s="49"/>
      <c r="W163" s="133">
        <v>3000</v>
      </c>
      <c r="X163" s="13"/>
      <c r="Y163" s="13"/>
      <c r="Z163" s="13"/>
    </row>
    <row r="164" spans="1:26" ht="169.2" customHeight="1" thickBot="1">
      <c r="A164" s="41" t="s">
        <v>349</v>
      </c>
      <c r="B164" s="261" t="s">
        <v>186</v>
      </c>
      <c r="C164" s="49"/>
      <c r="D164" s="76"/>
      <c r="E164" s="49"/>
      <c r="F164" s="49"/>
      <c r="G164" s="49"/>
      <c r="H164" s="62"/>
      <c r="I164" s="49"/>
      <c r="J164" s="49"/>
      <c r="K164" s="49"/>
      <c r="L164" s="62"/>
      <c r="M164" s="49"/>
      <c r="N164" s="49"/>
      <c r="O164" s="49"/>
      <c r="P164" s="62"/>
      <c r="Q164" s="218"/>
      <c r="R164" s="218"/>
      <c r="S164" s="218"/>
      <c r="T164" s="49"/>
      <c r="U164" s="50"/>
      <c r="V164" s="49"/>
      <c r="W164" s="133">
        <v>6000</v>
      </c>
      <c r="X164" s="13"/>
      <c r="Y164" s="13"/>
      <c r="Z164" s="13"/>
    </row>
    <row r="165" spans="1:26" ht="53.4" thickBot="1">
      <c r="A165" s="41" t="s">
        <v>350</v>
      </c>
      <c r="B165" s="249" t="s">
        <v>184</v>
      </c>
      <c r="C165" s="49"/>
      <c r="D165" s="76"/>
      <c r="E165" s="49"/>
      <c r="F165" s="49"/>
      <c r="G165" s="49"/>
      <c r="H165" s="62"/>
      <c r="I165" s="49"/>
      <c r="J165" s="49"/>
      <c r="K165" s="49"/>
      <c r="L165" s="62"/>
      <c r="M165" s="49"/>
      <c r="N165" s="49"/>
      <c r="O165" s="49"/>
      <c r="P165" s="62"/>
      <c r="Q165" s="218"/>
      <c r="R165" s="218"/>
      <c r="S165" s="218"/>
      <c r="T165" s="49"/>
      <c r="U165" s="50"/>
      <c r="V165" s="49"/>
      <c r="W165" s="133">
        <v>450</v>
      </c>
      <c r="X165" s="13"/>
      <c r="Y165" s="13"/>
      <c r="Z165" s="13"/>
    </row>
    <row r="166" spans="1:26" ht="26.4">
      <c r="A166" s="117" t="s">
        <v>351</v>
      </c>
      <c r="B166" s="253" t="s">
        <v>190</v>
      </c>
      <c r="C166" s="115"/>
      <c r="D166" s="76"/>
      <c r="E166" s="44"/>
      <c r="F166" s="44"/>
      <c r="G166" s="44"/>
      <c r="H166" s="62"/>
      <c r="I166" s="44"/>
      <c r="J166" s="44"/>
      <c r="K166" s="44"/>
      <c r="L166" s="62"/>
      <c r="M166" s="44"/>
      <c r="N166" s="44"/>
      <c r="O166" s="44"/>
      <c r="P166" s="62"/>
      <c r="Q166" s="240"/>
      <c r="R166" s="240"/>
      <c r="S166" s="240"/>
      <c r="T166" s="44"/>
      <c r="U166" s="44"/>
      <c r="V166" s="49"/>
      <c r="W166" s="116">
        <v>0</v>
      </c>
      <c r="X166" s="13"/>
      <c r="Y166" s="13"/>
      <c r="Z166" s="13"/>
    </row>
    <row r="167" spans="1:26" ht="26.4">
      <c r="A167" s="117" t="s">
        <v>352</v>
      </c>
      <c r="B167" s="253" t="s">
        <v>190</v>
      </c>
      <c r="C167" s="115"/>
      <c r="D167" s="76"/>
      <c r="E167" s="44"/>
      <c r="F167" s="44"/>
      <c r="G167" s="44"/>
      <c r="H167" s="62"/>
      <c r="I167" s="44"/>
      <c r="J167" s="44"/>
      <c r="K167" s="44"/>
      <c r="L167" s="62"/>
      <c r="M167" s="44"/>
      <c r="N167" s="44"/>
      <c r="O167" s="44"/>
      <c r="P167" s="62"/>
      <c r="Q167" s="240"/>
      <c r="R167" s="240"/>
      <c r="S167" s="240"/>
      <c r="T167" s="44"/>
      <c r="U167" s="44"/>
      <c r="V167" s="49"/>
      <c r="W167" s="116">
        <v>0</v>
      </c>
      <c r="X167" s="13"/>
      <c r="Y167" s="13"/>
      <c r="Z167" s="13"/>
    </row>
    <row r="168" spans="1:26" ht="26.4">
      <c r="A168" s="118" t="s">
        <v>353</v>
      </c>
      <c r="B168" s="253" t="s">
        <v>190</v>
      </c>
      <c r="C168" s="115"/>
      <c r="D168" s="76"/>
      <c r="E168" s="44"/>
      <c r="F168" s="44"/>
      <c r="G168" s="44"/>
      <c r="H168" s="62"/>
      <c r="I168" s="44"/>
      <c r="J168" s="44"/>
      <c r="K168" s="44"/>
      <c r="L168" s="62"/>
      <c r="M168" s="44"/>
      <c r="N168" s="44"/>
      <c r="O168" s="44"/>
      <c r="P168" s="62"/>
      <c r="Q168" s="240"/>
      <c r="R168" s="240"/>
      <c r="S168" s="240"/>
      <c r="T168" s="44"/>
      <c r="U168" s="44"/>
      <c r="V168" s="49"/>
      <c r="W168" s="45">
        <v>0</v>
      </c>
      <c r="X168" s="13"/>
      <c r="Y168" s="13"/>
      <c r="Z168" s="13"/>
    </row>
    <row r="169" spans="1:26" ht="12" customHeight="1">
      <c r="A169" s="119" t="s">
        <v>354</v>
      </c>
      <c r="B169" s="262" t="s">
        <v>208</v>
      </c>
      <c r="C169" s="115"/>
      <c r="D169" s="76"/>
      <c r="E169" s="44"/>
      <c r="F169" s="44"/>
      <c r="G169" s="44"/>
      <c r="H169" s="62"/>
      <c r="I169" s="44"/>
      <c r="J169" s="44"/>
      <c r="K169" s="44"/>
      <c r="L169" s="62"/>
      <c r="M169" s="44"/>
      <c r="N169" s="44"/>
      <c r="O169" s="44"/>
      <c r="P169" s="62"/>
      <c r="Q169" s="240"/>
      <c r="R169" s="240"/>
      <c r="S169" s="240"/>
      <c r="T169" s="44"/>
      <c r="U169" s="44"/>
      <c r="V169" s="49"/>
      <c r="W169" s="116">
        <v>4000</v>
      </c>
      <c r="X169" s="13"/>
      <c r="Y169" s="13"/>
      <c r="Z169" s="13"/>
    </row>
    <row r="170" spans="1:26" ht="26.4" customHeight="1">
      <c r="A170" s="54" t="s">
        <v>209</v>
      </c>
      <c r="B170" s="249"/>
      <c r="C170" s="49"/>
      <c r="D170" s="76"/>
      <c r="E170" s="49"/>
      <c r="F170" s="49"/>
      <c r="G170" s="49"/>
      <c r="H170" s="62"/>
      <c r="I170" s="49"/>
      <c r="J170" s="49"/>
      <c r="K170" s="49"/>
      <c r="L170" s="62"/>
      <c r="M170" s="49"/>
      <c r="N170" s="49"/>
      <c r="O170" s="49"/>
      <c r="P170" s="62"/>
      <c r="Q170" s="218"/>
      <c r="R170" s="218"/>
      <c r="S170" s="218"/>
      <c r="T170" s="62"/>
      <c r="U170" s="50"/>
      <c r="V170" s="49"/>
      <c r="W170" s="120">
        <f>SUM(W79:W169)</f>
        <v>554540.21678321669</v>
      </c>
      <c r="X170" s="2"/>
      <c r="Y170" s="2"/>
      <c r="Z170" s="63"/>
    </row>
    <row r="171" spans="1:26" ht="21.6" customHeight="1">
      <c r="A171" s="214"/>
      <c r="B171" s="249"/>
      <c r="C171" s="49"/>
      <c r="D171" s="62"/>
      <c r="E171" s="49"/>
      <c r="F171" s="49"/>
      <c r="G171" s="49"/>
      <c r="H171" s="62"/>
      <c r="I171" s="49"/>
      <c r="J171" s="49"/>
      <c r="K171" s="49"/>
      <c r="L171" s="62"/>
      <c r="M171" s="49"/>
      <c r="N171" s="49"/>
      <c r="O171" s="49"/>
      <c r="P171" s="62"/>
      <c r="Q171" s="218"/>
      <c r="R171" s="218"/>
      <c r="S171" s="218"/>
      <c r="T171" s="62"/>
      <c r="U171" s="50"/>
      <c r="V171" s="49"/>
      <c r="W171" s="133"/>
      <c r="X171" s="2"/>
      <c r="Y171" s="2"/>
      <c r="Z171" s="63"/>
    </row>
    <row r="172" spans="1:26" ht="15.6">
      <c r="A172" s="284" t="s">
        <v>210</v>
      </c>
      <c r="B172" s="285"/>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row>
    <row r="173" spans="1:26" ht="16.2">
      <c r="A173" s="283" t="s">
        <v>211</v>
      </c>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row>
    <row r="174" spans="1:26" ht="52.2" customHeight="1">
      <c r="A174" s="17" t="s">
        <v>212</v>
      </c>
      <c r="B174" s="65" t="s">
        <v>213</v>
      </c>
      <c r="C174" s="66"/>
      <c r="D174" s="62"/>
      <c r="E174" s="66"/>
      <c r="F174" s="66"/>
      <c r="G174" s="66"/>
      <c r="H174" s="62"/>
      <c r="I174" s="66"/>
      <c r="J174" s="66"/>
      <c r="K174" s="66"/>
      <c r="L174" s="62"/>
      <c r="M174" s="66"/>
      <c r="N174" s="66"/>
      <c r="O174" s="66"/>
      <c r="P174" s="62"/>
      <c r="Q174" s="237"/>
      <c r="R174" s="237"/>
      <c r="S174" s="237"/>
      <c r="T174" s="66"/>
      <c r="U174" s="67"/>
      <c r="V174" s="66"/>
      <c r="W174" s="64">
        <v>12500</v>
      </c>
      <c r="X174" s="64"/>
      <c r="Y174" s="64"/>
      <c r="Z174" s="64"/>
    </row>
    <row r="175" spans="1:26" ht="23.4" customHeight="1">
      <c r="A175" s="1" t="s">
        <v>214</v>
      </c>
      <c r="B175" s="249"/>
      <c r="C175" s="68"/>
      <c r="D175" s="69"/>
      <c r="E175" s="46"/>
      <c r="F175" s="46"/>
      <c r="G175" s="46"/>
      <c r="H175" s="69"/>
      <c r="I175" s="46"/>
      <c r="J175" s="46"/>
      <c r="K175" s="46"/>
      <c r="L175" s="69"/>
      <c r="M175" s="46"/>
      <c r="N175" s="46"/>
      <c r="O175" s="46"/>
      <c r="P175" s="69"/>
      <c r="Q175" s="46"/>
      <c r="R175" s="46"/>
      <c r="S175" s="46"/>
      <c r="T175" s="69"/>
      <c r="U175" s="70"/>
      <c r="V175" s="46"/>
      <c r="W175" s="104">
        <f>SUM(W174:W174)</f>
        <v>12500</v>
      </c>
      <c r="X175" s="2"/>
      <c r="Y175" s="2"/>
      <c r="Z175" s="2"/>
    </row>
    <row r="176" spans="1:26" ht="23.4" customHeight="1">
      <c r="A176" s="1"/>
      <c r="B176" s="249"/>
      <c r="C176" s="68"/>
      <c r="D176" s="69"/>
      <c r="E176" s="46"/>
      <c r="F176" s="46"/>
      <c r="G176" s="46"/>
      <c r="H176" s="69"/>
      <c r="I176" s="46"/>
      <c r="J176" s="46"/>
      <c r="K176" s="46"/>
      <c r="L176" s="69"/>
      <c r="M176" s="46"/>
      <c r="N176" s="46"/>
      <c r="O176" s="46"/>
      <c r="P176" s="69"/>
      <c r="Q176" s="46"/>
      <c r="R176" s="46"/>
      <c r="S176" s="46"/>
      <c r="T176" s="69"/>
      <c r="U176" s="70"/>
      <c r="V176" s="46"/>
      <c r="W176" s="167">
        <v>12500</v>
      </c>
      <c r="X176" s="167">
        <v>124724</v>
      </c>
      <c r="Y176" s="2"/>
      <c r="Z176" s="2"/>
    </row>
    <row r="177" spans="1:26" ht="23.4" customHeight="1">
      <c r="A177" s="213"/>
      <c r="B177" s="249"/>
      <c r="C177" s="68"/>
      <c r="D177" s="69"/>
      <c r="E177" s="46"/>
      <c r="F177" s="46"/>
      <c r="G177" s="46"/>
      <c r="H177" s="69"/>
      <c r="I177" s="46"/>
      <c r="J177" s="46"/>
      <c r="K177" s="46"/>
      <c r="L177" s="69"/>
      <c r="M177" s="46"/>
      <c r="N177" s="46"/>
      <c r="O177" s="46"/>
      <c r="P177" s="69"/>
      <c r="Q177" s="46"/>
      <c r="R177" s="46"/>
      <c r="S177" s="46"/>
      <c r="T177" s="69"/>
      <c r="U177" s="70"/>
      <c r="V177" s="46"/>
      <c r="W177" s="2"/>
      <c r="X177" s="2"/>
      <c r="Y177" s="2"/>
      <c r="Z177" s="2"/>
    </row>
    <row r="178" spans="1:26" ht="15.6">
      <c r="A178" s="284" t="s">
        <v>215</v>
      </c>
      <c r="B178" s="285"/>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row>
    <row r="179" spans="1:26" ht="16.2">
      <c r="A179" s="292" t="s">
        <v>216</v>
      </c>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4"/>
    </row>
    <row r="180" spans="1:26" ht="37.200000000000003" customHeight="1">
      <c r="A180" s="54" t="s">
        <v>217</v>
      </c>
      <c r="B180" s="249" t="s">
        <v>218</v>
      </c>
      <c r="C180" s="70"/>
      <c r="D180" s="69"/>
      <c r="E180" s="218"/>
      <c r="F180" s="218"/>
      <c r="G180" s="218"/>
      <c r="H180" s="43"/>
      <c r="I180" s="49"/>
      <c r="J180" s="49"/>
      <c r="K180" s="49"/>
      <c r="L180" s="43"/>
      <c r="M180" s="49"/>
      <c r="N180" s="49"/>
      <c r="O180" s="49"/>
      <c r="P180" s="43"/>
      <c r="Q180" s="49"/>
      <c r="R180" s="49"/>
      <c r="S180" s="49"/>
      <c r="T180" s="49"/>
      <c r="U180" s="44" t="s">
        <v>219</v>
      </c>
      <c r="V180" s="49"/>
      <c r="W180" s="188">
        <v>318</v>
      </c>
      <c r="X180" s="44"/>
      <c r="Y180" s="44"/>
      <c r="Z180" s="44" t="s">
        <v>108</v>
      </c>
    </row>
    <row r="181" spans="1:26" ht="99" customHeight="1">
      <c r="A181" s="117" t="s">
        <v>220</v>
      </c>
      <c r="B181" s="44" t="s">
        <v>221</v>
      </c>
      <c r="C181" s="185"/>
      <c r="D181" s="69"/>
      <c r="E181" s="186"/>
      <c r="F181" s="186"/>
      <c r="G181" s="186"/>
      <c r="H181" s="43"/>
      <c r="I181" s="236"/>
      <c r="J181" s="236"/>
      <c r="K181" s="236"/>
      <c r="L181" s="43"/>
      <c r="M181" s="186"/>
      <c r="N181" s="186"/>
      <c r="O181" s="186"/>
      <c r="P181" s="43"/>
      <c r="Q181" s="186"/>
      <c r="R181" s="186"/>
      <c r="S181" s="186"/>
      <c r="T181" s="186"/>
      <c r="U181" s="83"/>
      <c r="V181" s="186"/>
      <c r="W181" s="186">
        <v>2727</v>
      </c>
      <c r="X181" s="44"/>
      <c r="Y181" s="44"/>
      <c r="Z181" s="44"/>
    </row>
    <row r="182" spans="1:26" ht="138.6" customHeight="1">
      <c r="A182" s="117" t="s">
        <v>222</v>
      </c>
      <c r="B182" s="44" t="s">
        <v>223</v>
      </c>
      <c r="C182" s="185"/>
      <c r="D182" s="69"/>
      <c r="E182" s="186"/>
      <c r="F182" s="186"/>
      <c r="G182" s="186"/>
      <c r="H182" s="43"/>
      <c r="I182" s="236"/>
      <c r="J182" s="236"/>
      <c r="K182" s="236"/>
      <c r="L182" s="43"/>
      <c r="M182" s="236"/>
      <c r="N182" s="236"/>
      <c r="O182" s="236"/>
      <c r="P182" s="43"/>
      <c r="Q182" s="236"/>
      <c r="R182" s="236"/>
      <c r="S182" s="236"/>
      <c r="T182" s="186"/>
      <c r="U182" s="83"/>
      <c r="V182" s="186"/>
      <c r="W182" s="186">
        <v>5264</v>
      </c>
      <c r="X182" s="44"/>
      <c r="Y182" s="44"/>
      <c r="Z182" s="44"/>
    </row>
    <row r="183" spans="1:26" ht="16.2">
      <c r="B183" s="263"/>
      <c r="C183" s="137"/>
      <c r="D183" s="138"/>
      <c r="E183" s="139"/>
      <c r="F183" s="139"/>
      <c r="G183" s="139"/>
      <c r="H183" s="43"/>
      <c r="I183" s="139"/>
      <c r="J183" s="139"/>
      <c r="K183" s="139"/>
      <c r="L183" s="43"/>
      <c r="M183" s="139"/>
      <c r="N183" s="139"/>
      <c r="O183" s="139"/>
      <c r="P183" s="43"/>
      <c r="Q183" s="139"/>
      <c r="R183" s="139"/>
      <c r="S183" s="139"/>
      <c r="T183" s="139"/>
      <c r="U183" s="78"/>
      <c r="V183" s="139"/>
      <c r="W183" s="140">
        <f>SUM(W180:W182)</f>
        <v>8309</v>
      </c>
      <c r="X183" s="200"/>
      <c r="Y183" s="201"/>
      <c r="Z183" s="79"/>
    </row>
    <row r="184" spans="1:26" ht="16.2">
      <c r="A184" s="295" t="s">
        <v>224</v>
      </c>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7"/>
    </row>
    <row r="185" spans="1:26" ht="76.2" customHeight="1" thickBot="1">
      <c r="A185" s="80" t="s">
        <v>225</v>
      </c>
      <c r="B185" s="81" t="s">
        <v>226</v>
      </c>
      <c r="C185" s="81"/>
      <c r="D185" s="43"/>
      <c r="E185" s="42"/>
      <c r="F185" s="42"/>
      <c r="G185" s="42"/>
      <c r="H185" s="43"/>
      <c r="I185" s="231"/>
      <c r="J185" s="231"/>
      <c r="K185" s="231"/>
      <c r="L185" s="43"/>
      <c r="M185" s="72"/>
      <c r="N185" s="72"/>
      <c r="O185" s="72"/>
      <c r="P185" s="43"/>
      <c r="Q185" s="72"/>
      <c r="R185" s="72"/>
      <c r="S185" s="72"/>
      <c r="T185" s="72"/>
      <c r="U185" s="73" t="s">
        <v>227</v>
      </c>
      <c r="V185" s="72"/>
      <c r="W185" s="49">
        <v>7786</v>
      </c>
      <c r="X185" s="47"/>
      <c r="Y185" s="48"/>
      <c r="Z185" s="72"/>
    </row>
    <row r="186" spans="1:26" ht="67.2" customHeight="1">
      <c r="A186" s="117" t="s">
        <v>228</v>
      </c>
      <c r="B186" s="44" t="s">
        <v>229</v>
      </c>
      <c r="C186" s="83"/>
      <c r="D186" s="230"/>
      <c r="E186" s="59"/>
      <c r="F186" s="59"/>
      <c r="G186" s="59"/>
      <c r="H186" s="230"/>
      <c r="I186" s="59"/>
      <c r="J186" s="59"/>
      <c r="K186" s="59"/>
      <c r="L186" s="230"/>
      <c r="M186" s="232"/>
      <c r="N186" s="232"/>
      <c r="O186" s="232"/>
      <c r="P186" s="230"/>
      <c r="Q186" s="84"/>
      <c r="R186" s="84"/>
      <c r="S186" s="84"/>
      <c r="T186" s="84"/>
      <c r="U186" s="85"/>
      <c r="V186" s="72"/>
      <c r="W186" s="49">
        <v>3054</v>
      </c>
      <c r="X186" s="47"/>
      <c r="Y186" s="48"/>
      <c r="Z186" s="72"/>
    </row>
    <row r="187" spans="1:26" ht="77.400000000000006" customHeight="1" thickBot="1">
      <c r="A187" s="187" t="s">
        <v>230</v>
      </c>
      <c r="B187" s="81" t="s">
        <v>231</v>
      </c>
      <c r="C187" s="83"/>
      <c r="D187" s="230"/>
      <c r="E187" s="59"/>
      <c r="F187" s="59"/>
      <c r="G187" s="59"/>
      <c r="H187" s="230"/>
      <c r="I187" s="232"/>
      <c r="J187" s="232"/>
      <c r="K187" s="232"/>
      <c r="L187" s="230"/>
      <c r="M187" s="84"/>
      <c r="N187" s="84"/>
      <c r="O187" s="84"/>
      <c r="P187" s="230"/>
      <c r="Q187" s="84"/>
      <c r="R187" s="84"/>
      <c r="S187" s="84"/>
      <c r="T187" s="84"/>
      <c r="U187" s="85"/>
      <c r="V187" s="72"/>
      <c r="W187" s="49">
        <v>687</v>
      </c>
      <c r="X187" s="47"/>
      <c r="Y187" s="48"/>
      <c r="Z187" s="72"/>
    </row>
    <row r="188" spans="1:26" ht="61.95" customHeight="1" thickBot="1">
      <c r="A188" s="187" t="s">
        <v>232</v>
      </c>
      <c r="B188" s="81" t="s">
        <v>233</v>
      </c>
      <c r="C188" s="83"/>
      <c r="D188" s="230"/>
      <c r="E188" s="59"/>
      <c r="F188" s="59"/>
      <c r="G188" s="59"/>
      <c r="H188" s="230"/>
      <c r="I188" s="232"/>
      <c r="J188" s="232"/>
      <c r="K188" s="232"/>
      <c r="L188" s="230"/>
      <c r="M188" s="84"/>
      <c r="N188" s="84"/>
      <c r="O188" s="84"/>
      <c r="P188" s="230"/>
      <c r="Q188" s="84"/>
      <c r="R188" s="84"/>
      <c r="S188" s="84"/>
      <c r="T188" s="84"/>
      <c r="U188" s="85"/>
      <c r="V188" s="72"/>
      <c r="W188" s="49">
        <v>687</v>
      </c>
      <c r="X188" s="47"/>
      <c r="Y188" s="48"/>
      <c r="Z188" s="72"/>
    </row>
    <row r="189" spans="1:26" ht="16.2">
      <c r="A189" s="74"/>
      <c r="B189" s="83"/>
      <c r="C189" s="83"/>
      <c r="D189" s="230"/>
      <c r="E189" s="59"/>
      <c r="F189" s="59"/>
      <c r="G189" s="59"/>
      <c r="H189" s="230"/>
      <c r="I189" s="59"/>
      <c r="J189" s="59"/>
      <c r="K189" s="59"/>
      <c r="L189" s="230"/>
      <c r="M189" s="84"/>
      <c r="N189" s="84"/>
      <c r="O189" s="84"/>
      <c r="P189" s="230"/>
      <c r="Q189" s="84"/>
      <c r="R189" s="84"/>
      <c r="S189" s="84"/>
      <c r="T189" s="84"/>
      <c r="U189" s="85"/>
      <c r="V189" s="84"/>
      <c r="W189" s="86">
        <f>SUM(W185:W188)</f>
        <v>12214</v>
      </c>
      <c r="X189" s="186"/>
      <c r="Y189" s="202"/>
      <c r="Z189" s="82"/>
    </row>
    <row r="190" spans="1:26" ht="16.2">
      <c r="A190" s="289" t="s">
        <v>234</v>
      </c>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1"/>
    </row>
    <row r="191" spans="1:26" ht="40.200000000000003" customHeight="1" thickBot="1">
      <c r="A191" s="41" t="s">
        <v>235</v>
      </c>
      <c r="B191" s="44" t="s">
        <v>236</v>
      </c>
      <c r="C191" s="75"/>
      <c r="D191" s="76"/>
      <c r="E191" s="77"/>
      <c r="F191" s="77"/>
      <c r="G191" s="77"/>
      <c r="H191" s="76"/>
      <c r="I191" s="233"/>
      <c r="J191" s="233"/>
      <c r="K191" s="233"/>
      <c r="L191" s="76"/>
      <c r="M191" s="233"/>
      <c r="N191" s="233"/>
      <c r="O191" s="233"/>
      <c r="P191" s="76"/>
      <c r="Q191" s="233"/>
      <c r="R191" s="233"/>
      <c r="S191" s="233"/>
      <c r="T191" s="76"/>
      <c r="U191" s="44" t="s">
        <v>237</v>
      </c>
      <c r="V191" s="77"/>
      <c r="W191" s="77">
        <v>9924</v>
      </c>
      <c r="X191" s="189"/>
      <c r="Y191" s="190"/>
      <c r="Z191" s="87" t="s">
        <v>67</v>
      </c>
    </row>
    <row r="192" spans="1:26" ht="15.6">
      <c r="A192" s="54"/>
      <c r="B192" s="264"/>
      <c r="C192" s="89"/>
      <c r="D192" s="90"/>
      <c r="E192" s="92"/>
      <c r="F192" s="92"/>
      <c r="G192" s="92"/>
      <c r="H192" s="90"/>
      <c r="I192" s="218"/>
      <c r="J192" s="234"/>
      <c r="K192" s="233"/>
      <c r="L192" s="90"/>
      <c r="M192" s="233"/>
      <c r="N192" s="233"/>
      <c r="O192" s="233"/>
      <c r="P192" s="90"/>
      <c r="Q192" s="234"/>
      <c r="R192" s="234"/>
      <c r="S192" s="234"/>
      <c r="T192" s="90"/>
      <c r="U192" s="91"/>
      <c r="V192" s="92"/>
      <c r="W192" s="93">
        <f>SUM(W191:W191)</f>
        <v>9924</v>
      </c>
      <c r="X192" s="192"/>
      <c r="Y192" s="94"/>
      <c r="Z192" s="88"/>
    </row>
    <row r="193" spans="1:26" ht="16.2">
      <c r="A193" s="292" t="s">
        <v>238</v>
      </c>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c r="Z193" s="294"/>
    </row>
    <row r="194" spans="1:26" ht="54" customHeight="1">
      <c r="A194" s="9" t="s">
        <v>239</v>
      </c>
      <c r="B194" s="249" t="s">
        <v>240</v>
      </c>
      <c r="C194" s="8"/>
      <c r="D194" s="10"/>
      <c r="E194" s="215"/>
      <c r="F194" s="215"/>
      <c r="G194" s="215"/>
      <c r="H194" s="10"/>
      <c r="I194" s="2"/>
      <c r="J194" s="2"/>
      <c r="K194" s="2"/>
      <c r="L194" s="10"/>
      <c r="M194" s="2"/>
      <c r="N194" s="2"/>
      <c r="O194" s="2"/>
      <c r="P194" s="10"/>
      <c r="Q194" s="2"/>
      <c r="R194" s="2"/>
      <c r="S194" s="2"/>
      <c r="T194" s="10"/>
      <c r="U194" s="96" t="s">
        <v>241</v>
      </c>
      <c r="V194" s="71"/>
      <c r="W194" s="71">
        <v>91011</v>
      </c>
      <c r="X194" s="71"/>
      <c r="Y194" s="71"/>
      <c r="Z194" s="71" t="s">
        <v>67</v>
      </c>
    </row>
    <row r="195" spans="1:26" ht="36.6" customHeight="1">
      <c r="A195" s="9" t="s">
        <v>242</v>
      </c>
      <c r="B195" s="249" t="s">
        <v>243</v>
      </c>
      <c r="C195" s="8"/>
      <c r="D195" s="10"/>
      <c r="E195" s="215"/>
      <c r="F195" s="215"/>
      <c r="G195" s="215"/>
      <c r="H195" s="10"/>
      <c r="I195" s="2"/>
      <c r="J195" s="2"/>
      <c r="K195" s="2"/>
      <c r="L195" s="10"/>
      <c r="M195" s="2"/>
      <c r="N195" s="2"/>
      <c r="O195" s="2"/>
      <c r="P195" s="10"/>
      <c r="Q195" s="2"/>
      <c r="R195" s="2"/>
      <c r="S195" s="2"/>
      <c r="T195" s="10"/>
      <c r="U195" s="96"/>
      <c r="V195" s="71"/>
      <c r="W195" s="71">
        <v>14660</v>
      </c>
      <c r="X195" s="71"/>
      <c r="Y195" s="71"/>
      <c r="Z195" s="71"/>
    </row>
    <row r="196" spans="1:26" ht="36.6" customHeight="1">
      <c r="A196" s="9" t="s">
        <v>244</v>
      </c>
      <c r="B196" s="249" t="s">
        <v>245</v>
      </c>
      <c r="C196" s="8"/>
      <c r="D196" s="10"/>
      <c r="E196" s="215"/>
      <c r="F196" s="215"/>
      <c r="G196" s="215"/>
      <c r="H196" s="10"/>
      <c r="I196" s="2"/>
      <c r="J196" s="2"/>
      <c r="K196" s="2"/>
      <c r="L196" s="10"/>
      <c r="M196" s="2"/>
      <c r="N196" s="2"/>
      <c r="O196" s="2"/>
      <c r="P196" s="10"/>
      <c r="Q196" s="2"/>
      <c r="R196" s="2"/>
      <c r="S196" s="2"/>
      <c r="T196" s="10"/>
      <c r="U196" s="96"/>
      <c r="V196" s="71"/>
      <c r="W196" s="71">
        <v>24795</v>
      </c>
      <c r="X196" s="175"/>
      <c r="Y196" s="71"/>
      <c r="Z196" s="71"/>
    </row>
    <row r="197" spans="1:26" ht="47.4" customHeight="1">
      <c r="A197" s="9" t="s">
        <v>246</v>
      </c>
      <c r="B197" s="269" t="s">
        <v>324</v>
      </c>
      <c r="C197" s="8"/>
      <c r="D197" s="10"/>
      <c r="E197" s="215"/>
      <c r="F197" s="215"/>
      <c r="G197" s="215"/>
      <c r="H197" s="10"/>
      <c r="I197" s="2"/>
      <c r="J197" s="2"/>
      <c r="K197" s="2"/>
      <c r="L197" s="10"/>
      <c r="M197" s="2"/>
      <c r="N197" s="2"/>
      <c r="O197" s="2"/>
      <c r="P197" s="10"/>
      <c r="Q197" s="2"/>
      <c r="R197" s="2"/>
      <c r="S197" s="2"/>
      <c r="T197" s="10"/>
      <c r="U197" s="96" t="s">
        <v>247</v>
      </c>
      <c r="V197" s="71"/>
      <c r="W197" s="97">
        <v>7634</v>
      </c>
      <c r="X197" s="175"/>
      <c r="Y197" s="71"/>
      <c r="Z197" s="71" t="s">
        <v>67</v>
      </c>
    </row>
    <row r="198" spans="1:26" ht="34.950000000000003" customHeight="1">
      <c r="A198" s="183" t="s">
        <v>248</v>
      </c>
      <c r="B198" s="249" t="s">
        <v>249</v>
      </c>
      <c r="C198" s="8"/>
      <c r="D198" s="10"/>
      <c r="E198" s="2"/>
      <c r="F198" s="2"/>
      <c r="G198" s="2"/>
      <c r="H198" s="10"/>
      <c r="I198" s="2"/>
      <c r="J198" s="2"/>
      <c r="K198" s="2"/>
      <c r="L198" s="10"/>
      <c r="M198" s="2"/>
      <c r="N198" s="2"/>
      <c r="O198" s="2"/>
      <c r="P198" s="10"/>
      <c r="Q198" s="215"/>
      <c r="R198" s="215"/>
      <c r="S198" s="215"/>
      <c r="T198" s="10"/>
      <c r="U198" s="96"/>
      <c r="V198" s="71"/>
      <c r="W198" s="97">
        <v>7634</v>
      </c>
      <c r="X198" s="175"/>
      <c r="Y198" s="71"/>
      <c r="Z198" s="71"/>
    </row>
    <row r="199" spans="1:26" ht="37.200000000000003" customHeight="1">
      <c r="A199" s="183" t="s">
        <v>250</v>
      </c>
      <c r="B199" s="249" t="s">
        <v>251</v>
      </c>
      <c r="C199" s="8"/>
      <c r="D199" s="10"/>
      <c r="E199" s="2"/>
      <c r="F199" s="2"/>
      <c r="G199" s="2"/>
      <c r="H199" s="10"/>
      <c r="I199" s="2"/>
      <c r="J199" s="2"/>
      <c r="K199" s="2"/>
      <c r="L199" s="10"/>
      <c r="M199" s="2"/>
      <c r="N199" s="2"/>
      <c r="O199" s="2"/>
      <c r="P199" s="10"/>
      <c r="Q199" s="215"/>
      <c r="R199" s="215"/>
      <c r="S199" s="215"/>
      <c r="T199" s="10"/>
      <c r="U199" s="96" t="s">
        <v>252</v>
      </c>
      <c r="V199" s="71"/>
      <c r="W199" s="97">
        <v>15267</v>
      </c>
      <c r="X199" s="176"/>
      <c r="Y199" s="71"/>
      <c r="Z199" s="71" t="s">
        <v>67</v>
      </c>
    </row>
    <row r="200" spans="1:26" ht="47.4" customHeight="1">
      <c r="A200" s="183" t="s">
        <v>253</v>
      </c>
      <c r="B200" s="265" t="s">
        <v>325</v>
      </c>
      <c r="C200" s="8"/>
      <c r="D200" s="10"/>
      <c r="E200" s="215"/>
      <c r="F200" s="215"/>
      <c r="G200" s="215"/>
      <c r="H200" s="10"/>
      <c r="I200" s="2"/>
      <c r="J200" s="2"/>
      <c r="K200" s="2"/>
      <c r="L200" s="10"/>
      <c r="M200" s="2"/>
      <c r="N200" s="2"/>
      <c r="O200" s="2"/>
      <c r="P200" s="10"/>
      <c r="Q200" s="2"/>
      <c r="R200" s="2"/>
      <c r="S200" s="2"/>
      <c r="T200" s="10"/>
      <c r="U200" s="96"/>
      <c r="V200" s="71"/>
      <c r="W200" s="97">
        <v>15267</v>
      </c>
      <c r="X200" s="175"/>
      <c r="Y200" s="71"/>
      <c r="Z200" s="71"/>
    </row>
    <row r="201" spans="1:26" ht="72" customHeight="1">
      <c r="A201" s="183" t="s">
        <v>254</v>
      </c>
      <c r="B201" s="265" t="s">
        <v>326</v>
      </c>
      <c r="C201" s="8"/>
      <c r="D201" s="10"/>
      <c r="E201" s="215"/>
      <c r="F201" s="215"/>
      <c r="G201" s="215"/>
      <c r="H201" s="10"/>
      <c r="I201" s="2"/>
      <c r="J201" s="2"/>
      <c r="K201" s="2"/>
      <c r="L201" s="10"/>
      <c r="M201" s="2"/>
      <c r="N201" s="2"/>
      <c r="O201" s="2"/>
      <c r="P201" s="10"/>
      <c r="Q201" s="2"/>
      <c r="R201" s="2"/>
      <c r="S201" s="2"/>
      <c r="T201" s="10"/>
      <c r="U201" s="96"/>
      <c r="V201" s="71"/>
      <c r="W201" s="97">
        <v>76336</v>
      </c>
      <c r="X201" s="175"/>
      <c r="Y201" s="203"/>
      <c r="Z201" s="71"/>
    </row>
    <row r="202" spans="1:26" ht="34.950000000000003" customHeight="1">
      <c r="A202" s="183" t="s">
        <v>255</v>
      </c>
      <c r="B202" s="265" t="s">
        <v>327</v>
      </c>
      <c r="C202" s="8"/>
      <c r="D202" s="10"/>
      <c r="E202" s="215"/>
      <c r="F202" s="215"/>
      <c r="G202" s="215"/>
      <c r="H202" s="10"/>
      <c r="I202" s="2"/>
      <c r="J202" s="2"/>
      <c r="K202" s="2"/>
      <c r="L202" s="10"/>
      <c r="M202" s="2"/>
      <c r="N202" s="2"/>
      <c r="O202" s="2"/>
      <c r="P202" s="10"/>
      <c r="Q202" s="2"/>
      <c r="R202" s="2"/>
      <c r="S202" s="2"/>
      <c r="T202" s="10"/>
      <c r="U202" s="96"/>
      <c r="V202" s="71"/>
      <c r="W202" s="97">
        <v>229</v>
      </c>
      <c r="X202" s="175"/>
      <c r="Y202" s="203"/>
      <c r="Z202" s="71"/>
    </row>
    <row r="203" spans="1:26" ht="35.4" customHeight="1">
      <c r="A203" s="183" t="s">
        <v>256</v>
      </c>
      <c r="B203" s="249" t="s">
        <v>257</v>
      </c>
      <c r="C203" s="8"/>
      <c r="D203" s="10"/>
      <c r="E203" s="2"/>
      <c r="F203" s="2"/>
      <c r="G203" s="2"/>
      <c r="H203" s="10"/>
      <c r="I203" s="215"/>
      <c r="J203" s="215"/>
      <c r="K203" s="215"/>
      <c r="L203" s="10"/>
      <c r="M203" s="2"/>
      <c r="N203" s="2"/>
      <c r="O203" s="2"/>
      <c r="P203" s="10"/>
      <c r="Q203" s="215"/>
      <c r="R203" s="215"/>
      <c r="S203" s="215"/>
      <c r="T203" s="10"/>
      <c r="U203" s="96"/>
      <c r="V203" s="71"/>
      <c r="W203" s="97">
        <v>1985</v>
      </c>
      <c r="X203" s="175"/>
      <c r="Y203" s="203"/>
      <c r="Z203" s="71"/>
    </row>
    <row r="204" spans="1:26" ht="56.4" customHeight="1">
      <c r="A204" s="183" t="s">
        <v>258</v>
      </c>
      <c r="B204" s="265" t="s">
        <v>328</v>
      </c>
      <c r="C204" s="8"/>
      <c r="D204" s="10"/>
      <c r="E204" s="215"/>
      <c r="F204" s="215"/>
      <c r="G204" s="215"/>
      <c r="H204" s="10"/>
      <c r="I204" s="2"/>
      <c r="J204" s="2"/>
      <c r="K204" s="2"/>
      <c r="L204" s="10"/>
      <c r="M204" s="2"/>
      <c r="N204" s="2"/>
      <c r="O204" s="2"/>
      <c r="P204" s="10"/>
      <c r="Q204" s="2"/>
      <c r="R204" s="2"/>
      <c r="S204" s="2"/>
      <c r="T204" s="10"/>
      <c r="U204" s="96"/>
      <c r="V204" s="71"/>
      <c r="W204" s="97">
        <v>763</v>
      </c>
      <c r="X204" s="175"/>
      <c r="Y204" s="203"/>
      <c r="Z204" s="71"/>
    </row>
    <row r="205" spans="1:26" ht="46.95" customHeight="1">
      <c r="A205" s="183" t="s">
        <v>259</v>
      </c>
      <c r="B205" s="265" t="s">
        <v>329</v>
      </c>
      <c r="C205" s="8"/>
      <c r="D205" s="10"/>
      <c r="E205" s="215"/>
      <c r="F205" s="215"/>
      <c r="G205" s="215"/>
      <c r="H205" s="10"/>
      <c r="I205" s="2"/>
      <c r="J205" s="2"/>
      <c r="K205" s="2"/>
      <c r="L205" s="10"/>
      <c r="M205" s="2"/>
      <c r="N205" s="2"/>
      <c r="O205" s="2"/>
      <c r="P205" s="10"/>
      <c r="Q205" s="2"/>
      <c r="R205" s="2"/>
      <c r="S205" s="2"/>
      <c r="T205" s="10"/>
      <c r="U205" s="96"/>
      <c r="V205" s="71"/>
      <c r="W205" s="97">
        <v>2290</v>
      </c>
      <c r="X205" s="175"/>
      <c r="Y205" s="203"/>
      <c r="Z205" s="71"/>
    </row>
    <row r="206" spans="1:26" ht="41.4" customHeight="1">
      <c r="A206" s="183" t="s">
        <v>260</v>
      </c>
      <c r="B206" s="249" t="s">
        <v>261</v>
      </c>
      <c r="C206" s="8"/>
      <c r="D206" s="10"/>
      <c r="E206" s="215"/>
      <c r="F206" s="215"/>
      <c r="G206" s="215"/>
      <c r="H206" s="10"/>
      <c r="I206" s="215"/>
      <c r="J206" s="215"/>
      <c r="K206" s="215"/>
      <c r="L206" s="10"/>
      <c r="M206" s="215"/>
      <c r="N206" s="215"/>
      <c r="O206" s="215"/>
      <c r="P206" s="10"/>
      <c r="Q206" s="215"/>
      <c r="R206" s="215"/>
      <c r="S206" s="215"/>
      <c r="T206" s="10"/>
      <c r="U206" s="96" t="s">
        <v>262</v>
      </c>
      <c r="V206" s="71"/>
      <c r="W206" s="97">
        <v>458</v>
      </c>
      <c r="X206" s="175"/>
      <c r="Y206" s="203"/>
      <c r="Z206" s="71" t="s">
        <v>67</v>
      </c>
    </row>
    <row r="207" spans="1:26" ht="35.4" customHeight="1">
      <c r="A207" s="183" t="s">
        <v>263</v>
      </c>
      <c r="B207" s="249" t="s">
        <v>264</v>
      </c>
      <c r="C207" s="8"/>
      <c r="D207" s="10"/>
      <c r="E207" s="235"/>
      <c r="F207" s="215"/>
      <c r="G207" s="215"/>
      <c r="H207" s="10"/>
      <c r="I207" s="2"/>
      <c r="J207" s="2"/>
      <c r="K207" s="2"/>
      <c r="L207" s="10"/>
      <c r="M207" s="2"/>
      <c r="N207" s="2"/>
      <c r="O207" s="2"/>
      <c r="P207" s="10"/>
      <c r="Q207" s="2"/>
      <c r="R207" s="2"/>
      <c r="S207" s="2"/>
      <c r="T207" s="10"/>
      <c r="U207" s="96" t="s">
        <v>265</v>
      </c>
      <c r="V207" s="71"/>
      <c r="W207" s="97">
        <v>458</v>
      </c>
      <c r="X207" s="175"/>
      <c r="Y207" s="203"/>
      <c r="Z207" s="71" t="s">
        <v>67</v>
      </c>
    </row>
    <row r="208" spans="1:26" ht="25.95" customHeight="1">
      <c r="A208" s="183" t="s">
        <v>266</v>
      </c>
      <c r="B208" s="249" t="s">
        <v>264</v>
      </c>
      <c r="C208" s="8"/>
      <c r="D208" s="10"/>
      <c r="E208" s="215"/>
      <c r="F208" s="215"/>
      <c r="G208" s="215"/>
      <c r="H208" s="10"/>
      <c r="I208" s="215"/>
      <c r="J208" s="215"/>
      <c r="K208" s="215"/>
      <c r="L208" s="10"/>
      <c r="M208" s="215"/>
      <c r="N208" s="215"/>
      <c r="O208" s="215"/>
      <c r="P208" s="10"/>
      <c r="Q208" s="215"/>
      <c r="R208" s="215"/>
      <c r="S208" s="215"/>
      <c r="T208" s="10"/>
      <c r="U208" s="96" t="s">
        <v>267</v>
      </c>
      <c r="V208" s="71"/>
      <c r="W208" s="97">
        <v>4580</v>
      </c>
      <c r="X208" s="174"/>
      <c r="Y208" s="71"/>
      <c r="Z208" s="96" t="s">
        <v>67</v>
      </c>
    </row>
    <row r="209" spans="1:26" ht="31.2" hidden="1" customHeight="1">
      <c r="A209" s="183" t="s">
        <v>268</v>
      </c>
      <c r="B209" s="50" t="s">
        <v>269</v>
      </c>
      <c r="C209" s="108"/>
      <c r="D209" s="10"/>
      <c r="E209" s="2"/>
      <c r="F209" s="2"/>
      <c r="G209" s="2"/>
      <c r="H209" s="10"/>
      <c r="I209" s="95"/>
      <c r="J209" s="95"/>
      <c r="K209" s="95"/>
      <c r="L209" s="10"/>
      <c r="M209" s="95"/>
      <c r="N209" s="95"/>
      <c r="O209" s="95"/>
      <c r="P209" s="10"/>
      <c r="Q209" s="95"/>
      <c r="R209" s="95"/>
      <c r="S209" s="95"/>
      <c r="T209" s="10"/>
      <c r="U209" s="9"/>
      <c r="V209" s="1"/>
      <c r="W209" s="1">
        <v>30000</v>
      </c>
      <c r="X209" s="177"/>
      <c r="Y209" s="71"/>
      <c r="Z209" s="96" t="s">
        <v>67</v>
      </c>
    </row>
    <row r="210" spans="1:26" ht="42.6" customHeight="1">
      <c r="A210" s="183" t="s">
        <v>270</v>
      </c>
      <c r="B210" s="265" t="s">
        <v>330</v>
      </c>
      <c r="C210" s="108"/>
      <c r="D210" s="10"/>
      <c r="E210" s="215"/>
      <c r="F210" s="215"/>
      <c r="G210" s="215"/>
      <c r="H210" s="10"/>
      <c r="I210" s="2"/>
      <c r="J210" s="2"/>
      <c r="K210" s="2"/>
      <c r="L210" s="10"/>
      <c r="M210" s="2"/>
      <c r="N210" s="2"/>
      <c r="O210" s="2"/>
      <c r="P210" s="10"/>
      <c r="Q210" s="2"/>
      <c r="R210" s="2"/>
      <c r="S210" s="2"/>
      <c r="T210" s="10"/>
      <c r="U210" s="9"/>
      <c r="V210" s="1"/>
      <c r="W210" s="1">
        <v>15252</v>
      </c>
      <c r="X210" s="184"/>
      <c r="Y210" s="71"/>
      <c r="Z210" s="96" t="s">
        <v>67</v>
      </c>
    </row>
    <row r="211" spans="1:26" ht="43.8" customHeight="1">
      <c r="A211" s="183" t="s">
        <v>271</v>
      </c>
      <c r="B211" s="265" t="s">
        <v>331</v>
      </c>
      <c r="D211" s="10"/>
      <c r="E211" s="215"/>
      <c r="F211" s="215"/>
      <c r="G211" s="215"/>
      <c r="H211" s="10"/>
      <c r="I211" s="2"/>
      <c r="J211" s="2"/>
      <c r="K211" s="2"/>
      <c r="L211" s="10"/>
      <c r="M211" s="2"/>
      <c r="N211" s="2"/>
      <c r="O211" s="2"/>
      <c r="P211" s="10"/>
      <c r="Q211" s="2"/>
      <c r="R211" s="2"/>
      <c r="S211" s="2"/>
      <c r="T211" s="10"/>
      <c r="U211" s="9"/>
      <c r="V211" s="1"/>
      <c r="W211" s="1">
        <v>25934</v>
      </c>
      <c r="X211" s="184"/>
      <c r="Y211" s="71"/>
      <c r="Z211" s="96" t="s">
        <v>67</v>
      </c>
    </row>
    <row r="212" spans="1:26" ht="16.2" thickBot="1">
      <c r="A212" s="1" t="s">
        <v>272</v>
      </c>
      <c r="B212" s="259"/>
      <c r="C212" s="108"/>
      <c r="D212" s="10"/>
      <c r="E212" s="2"/>
      <c r="F212" s="2"/>
      <c r="G212" s="2"/>
      <c r="H212" s="10"/>
      <c r="I212" s="2"/>
      <c r="J212" s="2"/>
      <c r="K212" s="2"/>
      <c r="L212" s="10"/>
      <c r="M212" s="2"/>
      <c r="N212" s="2"/>
      <c r="O212" s="2"/>
      <c r="P212" s="10"/>
      <c r="Q212" s="2"/>
      <c r="R212" s="2"/>
      <c r="S212" s="2"/>
      <c r="T212" s="10"/>
      <c r="U212" s="9"/>
      <c r="V212" s="1"/>
      <c r="W212" s="109">
        <f>SUM(W194:W211)</f>
        <v>334553</v>
      </c>
      <c r="X212" s="204"/>
      <c r="Y212" s="191"/>
      <c r="Z212" s="98"/>
    </row>
    <row r="213" spans="1:26" ht="15.6">
      <c r="A213" s="171"/>
      <c r="B213" s="262"/>
      <c r="D213" s="207"/>
      <c r="E213" s="141"/>
      <c r="F213" s="141"/>
      <c r="G213" s="141"/>
      <c r="H213" s="207"/>
      <c r="I213" s="2"/>
      <c r="J213" s="2"/>
      <c r="K213" s="2"/>
      <c r="L213" s="207"/>
      <c r="M213" s="2"/>
      <c r="N213" s="2"/>
      <c r="O213" s="2"/>
      <c r="P213" s="10"/>
      <c r="Q213" s="2"/>
      <c r="R213" s="2"/>
      <c r="S213" s="2"/>
      <c r="T213" s="10"/>
      <c r="U213" s="12"/>
      <c r="V213" s="36"/>
      <c r="W213" s="209">
        <f>W212+W192+W189+W183</f>
        <v>365000</v>
      </c>
      <c r="X213" s="241">
        <v>130000</v>
      </c>
      <c r="Y213" s="121"/>
      <c r="Z213" s="208"/>
    </row>
    <row r="214" spans="1:26">
      <c r="A214" s="99" t="s">
        <v>273</v>
      </c>
      <c r="B214" s="271"/>
      <c r="C214" s="99"/>
      <c r="D214" s="99"/>
      <c r="E214" s="99"/>
      <c r="F214" s="99"/>
      <c r="G214" s="99"/>
      <c r="H214" s="99"/>
      <c r="I214" s="99"/>
      <c r="J214" s="99"/>
      <c r="K214" s="99"/>
      <c r="L214" s="99"/>
      <c r="M214" s="99"/>
      <c r="N214" s="99"/>
      <c r="O214" s="99"/>
      <c r="P214" s="99"/>
      <c r="Q214" s="99"/>
      <c r="R214" s="99"/>
      <c r="S214" s="99"/>
      <c r="T214" s="99"/>
      <c r="U214" s="100"/>
      <c r="V214" s="99"/>
      <c r="W214" s="99"/>
      <c r="X214" s="99"/>
      <c r="Y214" s="99"/>
      <c r="Z214" s="99"/>
    </row>
    <row r="215" spans="1:26" ht="27.6">
      <c r="A215" s="12" t="s">
        <v>274</v>
      </c>
      <c r="B215" s="262"/>
      <c r="D215" s="10"/>
      <c r="E215" s="215"/>
      <c r="F215" s="215"/>
      <c r="G215" s="215"/>
      <c r="H215" s="10"/>
      <c r="I215" s="2"/>
      <c r="J215" s="2"/>
      <c r="K215" s="2"/>
      <c r="L215" s="10"/>
      <c r="M215" s="2"/>
      <c r="N215" s="2"/>
      <c r="O215" s="2"/>
      <c r="P215" s="10"/>
      <c r="Q215" s="2"/>
      <c r="R215" s="2"/>
      <c r="S215" s="2"/>
      <c r="T215" s="10"/>
      <c r="U215" s="12"/>
      <c r="V215" s="36"/>
      <c r="W215" s="121"/>
      <c r="X215" s="1"/>
      <c r="Y215" s="1"/>
      <c r="Z215" s="107" t="s">
        <v>275</v>
      </c>
    </row>
    <row r="216" spans="1:26" ht="27.6">
      <c r="A216" s="183" t="s">
        <v>276</v>
      </c>
      <c r="B216" s="272" t="s">
        <v>332</v>
      </c>
      <c r="D216" s="10"/>
      <c r="E216" s="215"/>
      <c r="F216" s="215"/>
      <c r="G216" s="215"/>
      <c r="H216" s="10"/>
      <c r="I216" s="2"/>
      <c r="J216" s="2"/>
      <c r="K216" s="2"/>
      <c r="L216" s="10"/>
      <c r="M216" s="2"/>
      <c r="N216" s="2"/>
      <c r="O216" s="2"/>
      <c r="P216" s="10"/>
      <c r="Q216" s="2"/>
      <c r="R216" s="2"/>
      <c r="S216" s="2"/>
      <c r="T216" s="10"/>
      <c r="U216" s="12"/>
      <c r="V216" s="36"/>
      <c r="W216" s="121">
        <v>4855</v>
      </c>
      <c r="X216" s="182"/>
      <c r="Y216" s="1"/>
      <c r="Z216" s="107"/>
    </row>
    <row r="217" spans="1:26" ht="27.6">
      <c r="A217" s="183" t="s">
        <v>277</v>
      </c>
      <c r="B217" s="272" t="s">
        <v>333</v>
      </c>
      <c r="D217" s="10"/>
      <c r="E217" s="215"/>
      <c r="F217" s="215"/>
      <c r="G217" s="215"/>
      <c r="H217" s="10"/>
      <c r="I217" s="2"/>
      <c r="J217" s="2"/>
      <c r="K217" s="2"/>
      <c r="L217" s="10"/>
      <c r="M217" s="2"/>
      <c r="N217" s="2"/>
      <c r="O217" s="2"/>
      <c r="P217" s="10"/>
      <c r="Q217" s="2"/>
      <c r="R217" s="2"/>
      <c r="S217" s="2"/>
      <c r="T217" s="10"/>
      <c r="U217" s="12"/>
      <c r="V217" s="36"/>
      <c r="W217" s="121">
        <v>16000</v>
      </c>
      <c r="X217" s="182"/>
      <c r="Y217" s="1"/>
      <c r="Z217" s="107"/>
    </row>
    <row r="218" spans="1:26" ht="41.4">
      <c r="A218" s="183" t="s">
        <v>278</v>
      </c>
      <c r="B218" s="272" t="s">
        <v>334</v>
      </c>
      <c r="D218" s="10"/>
      <c r="E218" s="215"/>
      <c r="F218" s="215"/>
      <c r="G218" s="215"/>
      <c r="H218" s="10"/>
      <c r="I218" s="2"/>
      <c r="J218" s="2"/>
      <c r="K218" s="2"/>
      <c r="L218" s="10"/>
      <c r="M218" s="2"/>
      <c r="N218" s="2"/>
      <c r="O218" s="2"/>
      <c r="P218" s="10"/>
      <c r="Q218" s="2"/>
      <c r="R218" s="2"/>
      <c r="S218" s="2"/>
      <c r="T218" s="10"/>
      <c r="U218" s="12"/>
      <c r="V218" s="36"/>
      <c r="W218" s="121">
        <v>37818</v>
      </c>
      <c r="X218" s="182"/>
      <c r="Y218" s="1"/>
      <c r="Z218" s="107"/>
    </row>
    <row r="219" spans="1:26" ht="41.4">
      <c r="A219" s="183" t="s">
        <v>279</v>
      </c>
      <c r="B219" s="272" t="s">
        <v>335</v>
      </c>
      <c r="D219" s="10"/>
      <c r="E219" s="215"/>
      <c r="F219" s="215"/>
      <c r="G219" s="215"/>
      <c r="H219" s="10"/>
      <c r="I219" s="2"/>
      <c r="J219" s="2"/>
      <c r="K219" s="2"/>
      <c r="L219" s="10"/>
      <c r="M219" s="2"/>
      <c r="N219" s="2"/>
      <c r="O219" s="2"/>
      <c r="P219" s="10"/>
      <c r="Q219" s="2"/>
      <c r="R219" s="2"/>
      <c r="S219" s="2"/>
      <c r="T219" s="10"/>
      <c r="U219" s="12"/>
      <c r="V219" s="36"/>
      <c r="W219" s="121">
        <v>60485</v>
      </c>
      <c r="X219" s="182"/>
      <c r="Y219" s="1"/>
      <c r="Z219" s="107"/>
    </row>
    <row r="220" spans="1:26" ht="55.2">
      <c r="A220" s="183" t="s">
        <v>280</v>
      </c>
      <c r="B220" s="272" t="s">
        <v>337</v>
      </c>
      <c r="D220" s="10"/>
      <c r="E220" s="215"/>
      <c r="F220" s="215"/>
      <c r="G220" s="215"/>
      <c r="H220" s="10"/>
      <c r="I220" s="2"/>
      <c r="J220" s="2"/>
      <c r="K220" s="2"/>
      <c r="L220" s="10"/>
      <c r="M220" s="2"/>
      <c r="N220" s="2"/>
      <c r="O220" s="2"/>
      <c r="P220" s="10"/>
      <c r="Q220" s="2"/>
      <c r="R220" s="2"/>
      <c r="S220" s="2"/>
      <c r="T220" s="10"/>
      <c r="U220" s="12"/>
      <c r="V220" s="36"/>
      <c r="W220" s="121">
        <v>14504</v>
      </c>
      <c r="X220" s="182"/>
      <c r="Y220" s="1"/>
      <c r="Z220" s="179"/>
    </row>
    <row r="221" spans="1:26" ht="62.4" customHeight="1">
      <c r="A221" s="183" t="s">
        <v>281</v>
      </c>
      <c r="B221" s="272" t="s">
        <v>336</v>
      </c>
      <c r="D221" s="10"/>
      <c r="E221" s="215"/>
      <c r="F221" s="215"/>
      <c r="G221" s="215"/>
      <c r="H221" s="10"/>
      <c r="I221" s="2"/>
      <c r="J221" s="2"/>
      <c r="K221" s="2"/>
      <c r="L221" s="10"/>
      <c r="M221" s="2"/>
      <c r="N221" s="2"/>
      <c r="O221" s="2"/>
      <c r="P221" s="10"/>
      <c r="Q221" s="2"/>
      <c r="R221" s="2"/>
      <c r="S221" s="2"/>
      <c r="T221" s="10"/>
      <c r="U221" s="12"/>
      <c r="V221" s="36"/>
      <c r="W221" s="121">
        <v>76277</v>
      </c>
      <c r="X221" s="182"/>
      <c r="Y221" s="1"/>
      <c r="Z221" s="107"/>
    </row>
    <row r="222" spans="1:26" ht="39.6">
      <c r="A222" s="183" t="s">
        <v>282</v>
      </c>
      <c r="B222" s="273" t="s">
        <v>338</v>
      </c>
      <c r="D222" s="10"/>
      <c r="E222" s="215"/>
      <c r="F222" s="215"/>
      <c r="G222" s="215"/>
      <c r="H222" s="10"/>
      <c r="I222" s="2"/>
      <c r="J222" s="2"/>
      <c r="K222" s="2"/>
      <c r="L222" s="10"/>
      <c r="M222" s="2"/>
      <c r="N222" s="2"/>
      <c r="O222" s="2"/>
      <c r="P222" s="10"/>
      <c r="Q222" s="2"/>
      <c r="R222" s="2"/>
      <c r="S222" s="2"/>
      <c r="T222" s="10"/>
      <c r="U222" s="12"/>
      <c r="V222" s="36"/>
      <c r="W222" s="121">
        <v>611</v>
      </c>
      <c r="X222" s="182"/>
      <c r="Y222" s="1"/>
      <c r="Z222" s="107"/>
    </row>
    <row r="223" spans="1:26" ht="44.4" customHeight="1">
      <c r="A223" s="183" t="s">
        <v>417</v>
      </c>
      <c r="B223" s="273" t="s">
        <v>339</v>
      </c>
      <c r="C223" s="2"/>
      <c r="D223" s="10"/>
      <c r="E223" s="215"/>
      <c r="F223" s="215"/>
      <c r="G223" s="215"/>
      <c r="H223" s="10"/>
      <c r="I223" s="2"/>
      <c r="J223" s="2"/>
      <c r="K223" s="2"/>
      <c r="L223" s="10"/>
      <c r="M223" s="2"/>
      <c r="N223" s="2"/>
      <c r="O223" s="2"/>
      <c r="P223" s="10"/>
      <c r="Q223" s="2"/>
      <c r="R223" s="2"/>
      <c r="S223" s="2"/>
      <c r="T223" s="10"/>
      <c r="U223" s="12"/>
      <c r="V223" s="36"/>
      <c r="W223" s="121">
        <v>655</v>
      </c>
      <c r="X223" s="182"/>
      <c r="Y223" s="1"/>
      <c r="Z223" s="107"/>
    </row>
    <row r="224" spans="1:26" ht="29.4" customHeight="1">
      <c r="A224" s="183" t="s">
        <v>418</v>
      </c>
      <c r="B224" s="273" t="s">
        <v>340</v>
      </c>
      <c r="C224" s="2"/>
      <c r="D224" s="10"/>
      <c r="E224" s="215"/>
      <c r="F224" s="215"/>
      <c r="G224" s="215"/>
      <c r="H224" s="10"/>
      <c r="I224" s="2"/>
      <c r="J224" s="2"/>
      <c r="K224" s="2"/>
      <c r="L224" s="10"/>
      <c r="M224" s="2"/>
      <c r="N224" s="2"/>
      <c r="O224" s="2"/>
      <c r="P224" s="10"/>
      <c r="Q224" s="2"/>
      <c r="R224" s="2"/>
      <c r="S224" s="2"/>
      <c r="T224" s="10"/>
      <c r="U224" s="12"/>
      <c r="V224" s="36"/>
      <c r="W224" s="121">
        <v>42337</v>
      </c>
      <c r="X224" s="182"/>
      <c r="Y224" s="1"/>
      <c r="Z224" s="107"/>
    </row>
    <row r="225" spans="1:26" ht="42.6" customHeight="1">
      <c r="A225" s="183" t="s">
        <v>419</v>
      </c>
      <c r="B225" s="274" t="s">
        <v>300</v>
      </c>
      <c r="C225" s="245"/>
      <c r="D225" s="10"/>
      <c r="E225" s="215"/>
      <c r="F225" s="215"/>
      <c r="G225" s="215"/>
      <c r="H225" s="10"/>
      <c r="I225" s="2"/>
      <c r="J225" s="2"/>
      <c r="K225" s="2"/>
      <c r="L225" s="10"/>
      <c r="M225" s="2"/>
      <c r="N225" s="2"/>
      <c r="O225" s="2"/>
      <c r="P225" s="10"/>
      <c r="Q225" s="2"/>
      <c r="R225" s="2"/>
      <c r="S225" s="2"/>
      <c r="T225" s="10"/>
      <c r="U225" s="12"/>
      <c r="V225" s="36"/>
      <c r="W225" s="245">
        <v>45000</v>
      </c>
      <c r="X225" s="182"/>
      <c r="Y225" s="1"/>
      <c r="Z225" s="107"/>
    </row>
    <row r="226" spans="1:26" ht="42.6" customHeight="1">
      <c r="A226" s="183" t="s">
        <v>420</v>
      </c>
      <c r="B226" s="274" t="s">
        <v>301</v>
      </c>
      <c r="C226" s="245"/>
      <c r="D226" s="10"/>
      <c r="E226" s="215"/>
      <c r="F226" s="215"/>
      <c r="G226" s="215"/>
      <c r="H226" s="10"/>
      <c r="I226" s="2"/>
      <c r="J226" s="2"/>
      <c r="K226" s="2"/>
      <c r="L226" s="10"/>
      <c r="M226" s="2"/>
      <c r="N226" s="2"/>
      <c r="O226" s="2"/>
      <c r="P226" s="10"/>
      <c r="Q226" s="2"/>
      <c r="R226" s="2"/>
      <c r="S226" s="2"/>
      <c r="T226" s="10"/>
      <c r="U226" s="12"/>
      <c r="V226" s="36"/>
      <c r="W226" s="245">
        <v>142748</v>
      </c>
      <c r="X226" s="182"/>
      <c r="Y226" s="1"/>
      <c r="Z226" s="107"/>
    </row>
    <row r="227" spans="1:26" ht="42.6" customHeight="1">
      <c r="A227" s="183" t="s">
        <v>421</v>
      </c>
      <c r="B227" s="274" t="s">
        <v>302</v>
      </c>
      <c r="C227" s="245"/>
      <c r="D227" s="10"/>
      <c r="E227" s="215"/>
      <c r="F227" s="215"/>
      <c r="G227" s="215"/>
      <c r="H227" s="10"/>
      <c r="I227" s="2"/>
      <c r="J227" s="2"/>
      <c r="K227" s="2"/>
      <c r="L227" s="10"/>
      <c r="M227" s="2"/>
      <c r="N227" s="2"/>
      <c r="O227" s="2"/>
      <c r="P227" s="10"/>
      <c r="Q227" s="2"/>
      <c r="R227" s="2"/>
      <c r="S227" s="2"/>
      <c r="T227" s="10"/>
      <c r="U227" s="12"/>
      <c r="V227" s="36"/>
      <c r="W227" s="245">
        <v>22378</v>
      </c>
      <c r="X227" s="182"/>
      <c r="Y227" s="1"/>
      <c r="Z227" s="107"/>
    </row>
    <row r="228" spans="1:26" ht="42.6" customHeight="1">
      <c r="A228" s="183" t="s">
        <v>422</v>
      </c>
      <c r="B228" s="274" t="s">
        <v>303</v>
      </c>
      <c r="C228" s="245"/>
      <c r="D228" s="10"/>
      <c r="E228" s="215"/>
      <c r="F228" s="215"/>
      <c r="G228" s="215"/>
      <c r="H228" s="10"/>
      <c r="I228" s="2"/>
      <c r="J228" s="2"/>
      <c r="K228" s="2"/>
      <c r="L228" s="10"/>
      <c r="M228" s="2"/>
      <c r="N228" s="2"/>
      <c r="O228" s="2"/>
      <c r="P228" s="10"/>
      <c r="Q228" s="2"/>
      <c r="R228" s="2"/>
      <c r="S228" s="2"/>
      <c r="T228" s="10"/>
      <c r="U228" s="12"/>
      <c r="V228" s="36"/>
      <c r="W228" s="245">
        <v>30146</v>
      </c>
      <c r="X228" s="182"/>
      <c r="Y228" s="1"/>
      <c r="Z228" s="107"/>
    </row>
    <row r="229" spans="1:26" ht="48.6" customHeight="1">
      <c r="A229" s="183" t="s">
        <v>423</v>
      </c>
      <c r="B229" s="274" t="s">
        <v>304</v>
      </c>
      <c r="C229" s="245"/>
      <c r="D229" s="10"/>
      <c r="E229" s="215"/>
      <c r="F229" s="215"/>
      <c r="G229" s="215"/>
      <c r="H229" s="10"/>
      <c r="I229" s="2"/>
      <c r="J229" s="2"/>
      <c r="K229" s="2"/>
      <c r="L229" s="10"/>
      <c r="M229" s="2"/>
      <c r="N229" s="2"/>
      <c r="O229" s="2"/>
      <c r="P229" s="10"/>
      <c r="Q229" s="2"/>
      <c r="R229" s="2"/>
      <c r="S229" s="2"/>
      <c r="T229" s="10"/>
      <c r="U229" s="12"/>
      <c r="V229" s="36"/>
      <c r="W229" s="245">
        <v>73527</v>
      </c>
      <c r="X229" s="182"/>
      <c r="Y229" s="1"/>
      <c r="Z229" s="107"/>
    </row>
    <row r="230" spans="1:26" ht="42.6" customHeight="1">
      <c r="A230" s="183" t="s">
        <v>424</v>
      </c>
      <c r="B230" s="274" t="s">
        <v>305</v>
      </c>
      <c r="C230" s="246"/>
      <c r="D230" s="10"/>
      <c r="E230" s="215"/>
      <c r="F230" s="215"/>
      <c r="G230" s="215"/>
      <c r="H230" s="10"/>
      <c r="I230" s="2"/>
      <c r="J230" s="2"/>
      <c r="K230" s="2"/>
      <c r="L230" s="10"/>
      <c r="M230" s="2"/>
      <c r="N230" s="2"/>
      <c r="O230" s="2"/>
      <c r="P230" s="10"/>
      <c r="Q230" s="2"/>
      <c r="R230" s="2"/>
      <c r="S230" s="2"/>
      <c r="T230" s="10"/>
      <c r="U230" s="12"/>
      <c r="V230" s="36"/>
      <c r="W230" s="246">
        <v>15000</v>
      </c>
      <c r="X230" s="182"/>
      <c r="Y230" s="1"/>
      <c r="Z230" s="107"/>
    </row>
    <row r="231" spans="1:26" ht="16.2" thickBot="1">
      <c r="A231" s="171"/>
      <c r="B231" s="275"/>
      <c r="C231" s="171"/>
      <c r="D231" s="10"/>
      <c r="E231" s="2"/>
      <c r="F231" s="2"/>
      <c r="G231" s="2"/>
      <c r="H231" s="10"/>
      <c r="I231" s="2"/>
      <c r="J231" s="2"/>
      <c r="K231" s="2"/>
      <c r="L231" s="10"/>
      <c r="M231" s="2"/>
      <c r="N231" s="2"/>
      <c r="O231" s="2"/>
      <c r="P231" s="10"/>
      <c r="Q231" s="2"/>
      <c r="R231" s="2"/>
      <c r="S231" s="2"/>
      <c r="T231" s="10"/>
      <c r="U231" s="12"/>
      <c r="V231" s="36"/>
      <c r="W231" s="206">
        <f>SUM(W216:W230)</f>
        <v>582341</v>
      </c>
      <c r="X231" s="205"/>
      <c r="Y231" s="191"/>
      <c r="Z231" s="107"/>
    </row>
    <row r="232" spans="1:26" ht="40.200000000000003" thickBot="1">
      <c r="A232" s="11" t="s">
        <v>283</v>
      </c>
      <c r="B232" s="252" t="s">
        <v>59</v>
      </c>
      <c r="C232" s="13"/>
      <c r="D232" s="14"/>
      <c r="E232" s="215"/>
      <c r="F232" s="215"/>
      <c r="G232" s="215"/>
      <c r="H232" s="14"/>
      <c r="I232" s="215"/>
      <c r="J232" s="215"/>
      <c r="K232" s="215"/>
      <c r="L232" s="14"/>
      <c r="M232" s="215"/>
      <c r="N232" s="215"/>
      <c r="O232" s="215"/>
      <c r="P232" s="14"/>
      <c r="Q232" s="215"/>
      <c r="R232" s="215"/>
      <c r="S232" s="215"/>
      <c r="T232" s="14"/>
      <c r="U232" s="15"/>
      <c r="V232" s="13"/>
      <c r="W232">
        <v>0</v>
      </c>
      <c r="X232" s="122" t="s">
        <v>284</v>
      </c>
      <c r="Y232" s="204"/>
      <c r="Z232" s="36"/>
    </row>
    <row r="233" spans="1:26" ht="31.2" customHeight="1">
      <c r="A233" s="36" t="s">
        <v>285</v>
      </c>
      <c r="B233" s="262"/>
      <c r="D233" s="10"/>
      <c r="E233" s="2"/>
      <c r="F233" s="2"/>
      <c r="G233" s="2"/>
      <c r="H233" s="10"/>
      <c r="I233" s="2"/>
      <c r="J233" s="2"/>
      <c r="K233" s="2"/>
      <c r="L233" s="10"/>
      <c r="M233" s="2"/>
      <c r="N233" s="2"/>
      <c r="O233" s="2"/>
      <c r="P233" s="14"/>
      <c r="Q233" s="2"/>
      <c r="R233" s="2"/>
      <c r="S233" s="2"/>
      <c r="T233" s="14"/>
      <c r="U233" s="37"/>
      <c r="W233" s="170">
        <f>W232+W231</f>
        <v>582341</v>
      </c>
      <c r="X233" s="108">
        <v>285603</v>
      </c>
      <c r="Y233" s="108"/>
      <c r="Z233" s="178"/>
    </row>
    <row r="234" spans="1:26" ht="17.399999999999999" customHeight="1">
      <c r="A234" s="171"/>
      <c r="B234" s="262"/>
      <c r="D234" s="207"/>
      <c r="E234" s="141"/>
      <c r="F234" s="141"/>
      <c r="G234" s="141"/>
      <c r="H234" s="207"/>
      <c r="I234" s="141"/>
      <c r="J234" s="141"/>
      <c r="K234" s="141"/>
      <c r="L234" s="207"/>
      <c r="M234" s="141"/>
      <c r="N234" s="141"/>
      <c r="O234" s="141"/>
      <c r="P234" s="14"/>
      <c r="Q234" s="141"/>
      <c r="R234" s="141"/>
      <c r="S234" s="141"/>
      <c r="T234" s="14"/>
      <c r="U234" s="37"/>
      <c r="W234" s="129"/>
      <c r="X234" s="108"/>
      <c r="Y234" s="108"/>
      <c r="Z234" s="212"/>
    </row>
    <row r="235" spans="1:26" ht="34.950000000000003" customHeight="1">
      <c r="A235" s="101" t="s">
        <v>286</v>
      </c>
      <c r="B235" s="266"/>
      <c r="C235" s="102"/>
      <c r="D235" s="102"/>
      <c r="E235" s="102"/>
      <c r="F235" s="102"/>
      <c r="G235" s="102"/>
      <c r="H235" s="102"/>
      <c r="I235" s="102"/>
      <c r="J235" s="102"/>
      <c r="K235" s="102"/>
      <c r="L235" s="102"/>
      <c r="M235" s="102"/>
      <c r="N235" s="102"/>
      <c r="O235" s="102"/>
      <c r="P235" s="102"/>
      <c r="Q235" s="102"/>
      <c r="R235" s="102"/>
      <c r="S235" s="102"/>
      <c r="T235" s="102"/>
      <c r="U235" s="103"/>
      <c r="V235" s="102"/>
      <c r="W235" s="242">
        <f>W233+W213+W176+W170+W75+W45+W19</f>
        <v>2151075.2167832167</v>
      </c>
      <c r="X235" s="242">
        <f>X233+X213+X176+X75+X45+X19</f>
        <v>2075977</v>
      </c>
      <c r="Y235" s="108"/>
      <c r="Z235" s="247"/>
    </row>
  </sheetData>
  <mergeCells count="54">
    <mergeCell ref="A78:Z78"/>
    <mergeCell ref="A190:Z190"/>
    <mergeCell ref="A193:Z193"/>
    <mergeCell ref="A172:Z172"/>
    <mergeCell ref="A173:Z173"/>
    <mergeCell ref="A178:Z178"/>
    <mergeCell ref="A179:Z179"/>
    <mergeCell ref="A184:Z184"/>
    <mergeCell ref="A6:A8"/>
    <mergeCell ref="A62:Z62"/>
    <mergeCell ref="A67:Z67"/>
    <mergeCell ref="A76:Z76"/>
    <mergeCell ref="A57:Z57"/>
    <mergeCell ref="A9:Z9"/>
    <mergeCell ref="A10:Z10"/>
    <mergeCell ref="A13:Z13"/>
    <mergeCell ref="A20:Z20"/>
    <mergeCell ref="A21:Z21"/>
    <mergeCell ref="A34:Z34"/>
    <mergeCell ref="A46:Z46"/>
    <mergeCell ref="A47:Z47"/>
    <mergeCell ref="A54:Z54"/>
    <mergeCell ref="B6:B8"/>
    <mergeCell ref="C6:C8"/>
    <mergeCell ref="D6:D8"/>
    <mergeCell ref="E6:G6"/>
    <mergeCell ref="H6:H8"/>
    <mergeCell ref="F1:Z1"/>
    <mergeCell ref="D3:Z3"/>
    <mergeCell ref="E4:W4"/>
    <mergeCell ref="D5:Z5"/>
    <mergeCell ref="Z6:Z8"/>
    <mergeCell ref="I6:K6"/>
    <mergeCell ref="L6:L8"/>
    <mergeCell ref="M6:O6"/>
    <mergeCell ref="P6:P8"/>
    <mergeCell ref="Q6:S6"/>
    <mergeCell ref="T6:T8"/>
    <mergeCell ref="U6:U8"/>
    <mergeCell ref="V6:V8"/>
    <mergeCell ref="W6:W8"/>
    <mergeCell ref="X6:X8"/>
    <mergeCell ref="Y6:Y8"/>
    <mergeCell ref="D11:D12"/>
    <mergeCell ref="D14:D15"/>
    <mergeCell ref="D16:D17"/>
    <mergeCell ref="H14:H15"/>
    <mergeCell ref="H16:H17"/>
    <mergeCell ref="T11:T12"/>
    <mergeCell ref="L14:L15"/>
    <mergeCell ref="L16:L17"/>
    <mergeCell ref="H11:H12"/>
    <mergeCell ref="L11:L12"/>
    <mergeCell ref="P11:P12"/>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94cbd40-fc6d-4c0a-9217-0f6cd4b26116" xsi:nil="true"/>
    <lcf76f155ced4ddcb4097134ff3c332f xmlns="aeaaafad-0aeb-47f1-beb2-3e40a0446ae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9" ma:contentTypeDescription="Create a new document." ma:contentTypeScope="" ma:versionID="9d0228dc8e8881149f13339f46072468">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70a16b68e8d9281f3cea3dcce48a5fd9"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a3f2f0c-00e4-4e4f-add3-e818a4e3ba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2982a3c-a517-4a4b-806b-1d2044dc0380}" ma:internalName="TaxCatchAll" ma:showField="CatchAllData" ma:web="794cbd40-fc6d-4c0a-9217-0f6cd4b261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CDA5B9-E2D8-425C-A1FA-A7E2112E2678}">
  <ds:schemaRefs>
    <ds:schemaRef ds:uri="http://purl.org/dc/terms/"/>
    <ds:schemaRef ds:uri="http://schemas.microsoft.com/office/2006/documentManagement/types"/>
    <ds:schemaRef ds:uri="794cbd40-fc6d-4c0a-9217-0f6cd4b26116"/>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aeaaafad-0aeb-47f1-beb2-3e40a0446ae1"/>
    <ds:schemaRef ds:uri="http://www.w3.org/XML/1998/namespace"/>
    <ds:schemaRef ds:uri="http://purl.org/dc/dcmitype/"/>
  </ds:schemaRefs>
</ds:datastoreItem>
</file>

<file path=customXml/itemProps2.xml><?xml version="1.0" encoding="utf-8"?>
<ds:datastoreItem xmlns:ds="http://schemas.openxmlformats.org/officeDocument/2006/customXml" ds:itemID="{4FADA495-98D8-4DE8-894B-699EC11DD427}">
  <ds:schemaRefs>
    <ds:schemaRef ds:uri="http://schemas.microsoft.com/sharepoint/v3/contenttype/forms"/>
  </ds:schemaRefs>
</ds:datastoreItem>
</file>

<file path=customXml/itemProps3.xml><?xml version="1.0" encoding="utf-8"?>
<ds:datastoreItem xmlns:ds="http://schemas.openxmlformats.org/officeDocument/2006/customXml" ds:itemID="{493BEBF3-09B1-4854-9407-67223E3DD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PTAB 2023 intégral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revision/>
  <dcterms:created xsi:type="dcterms:W3CDTF">2022-11-28T05:37:08Z</dcterms:created>
  <dcterms:modified xsi:type="dcterms:W3CDTF">2023-02-10T10:50:50Z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y fmtid="{D5CDD505-2E9C-101B-9397-08002B2CF9AE}" pid="3" name="MediaServiceImageTags">
    <vt:lpwstr/>
  </property>
</Properties>
</file>